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\Dropbox\Projects - in Progress\Mississippi HSA\"/>
    </mc:Choice>
  </mc:AlternateContent>
  <bookViews>
    <workbookView xWindow="-15" yWindow="3975" windowWidth="20520" windowHeight="4035"/>
  </bookViews>
  <sheets>
    <sheet name="Mississippi" sheetId="5" r:id="rId1"/>
  </sheets>
  <definedNames>
    <definedName name="_xlnm._FilterDatabase" localSheetId="0" hidden="1">Mississippi!$A$4:$AE$4</definedName>
  </definedNames>
  <calcPr calcId="152511"/>
</workbook>
</file>

<file path=xl/calcChain.xml><?xml version="1.0" encoding="utf-8"?>
<calcChain xmlns="http://schemas.openxmlformats.org/spreadsheetml/2006/main">
  <c r="AE72" i="5" l="1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5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5" i="5"/>
  <c r="D2" i="5"/>
  <c r="E2" i="5"/>
  <c r="F2" i="5"/>
  <c r="G2" i="5"/>
  <c r="H2" i="5"/>
  <c r="I2" i="5"/>
  <c r="J2" i="5"/>
  <c r="K2" i="5"/>
  <c r="L2" i="5"/>
  <c r="N2" i="5"/>
  <c r="P2" i="5"/>
  <c r="R2" i="5"/>
  <c r="T2" i="5"/>
  <c r="V2" i="5"/>
  <c r="X2" i="5"/>
  <c r="Z2" i="5"/>
  <c r="AB2" i="5"/>
  <c r="C2" i="5"/>
  <c r="M2" i="5"/>
  <c r="AA2" i="5"/>
  <c r="W2" i="5"/>
  <c r="S2" i="5"/>
  <c r="O2" i="5"/>
  <c r="AC2" i="5"/>
  <c r="Y2" i="5"/>
  <c r="U2" i="5"/>
  <c r="Q2" i="5"/>
</calcChain>
</file>

<file path=xl/sharedStrings.xml><?xml version="1.0" encoding="utf-8"?>
<sst xmlns="http://schemas.openxmlformats.org/spreadsheetml/2006/main" count="200" uniqueCount="101">
  <si>
    <t>Non-Hispanic</t>
  </si>
  <si>
    <t xml:space="preserve">ST </t>
  </si>
  <si>
    <t xml:space="preserve">Total </t>
  </si>
  <si>
    <t xml:space="preserve">White </t>
  </si>
  <si>
    <t xml:space="preserve">Black </t>
  </si>
  <si>
    <t xml:space="preserve">Am. Indian </t>
  </si>
  <si>
    <t xml:space="preserve">Asian </t>
  </si>
  <si>
    <t xml:space="preserve">Hawaii </t>
  </si>
  <si>
    <t xml:space="preserve">Other </t>
  </si>
  <si>
    <t xml:space="preserve">Two or more races </t>
  </si>
  <si>
    <t xml:space="preserve">Hispanic </t>
  </si>
  <si>
    <t xml:space="preserve">Calhoun County </t>
  </si>
  <si>
    <t xml:space="preserve">Choctaw County </t>
  </si>
  <si>
    <t xml:space="preserve">Clarke County </t>
  </si>
  <si>
    <t xml:space="preserve">Clay County </t>
  </si>
  <si>
    <t xml:space="preserve">Covington County </t>
  </si>
  <si>
    <t xml:space="preserve">Franklin County </t>
  </si>
  <si>
    <t xml:space="preserve">Greene County </t>
  </si>
  <si>
    <t xml:space="preserve">Jackson County </t>
  </si>
  <si>
    <t xml:space="preserve">Jefferson County </t>
  </si>
  <si>
    <t xml:space="preserve">Lamar County </t>
  </si>
  <si>
    <t xml:space="preserve">Lauderdale County </t>
  </si>
  <si>
    <t xml:space="preserve">Lawrence County </t>
  </si>
  <si>
    <t xml:space="preserve">Lee County </t>
  </si>
  <si>
    <t xml:space="preserve">Lowndes County </t>
  </si>
  <si>
    <t xml:space="preserve">Madison County </t>
  </si>
  <si>
    <t xml:space="preserve">Marion County </t>
  </si>
  <si>
    <t xml:space="preserve">Marshall County </t>
  </si>
  <si>
    <t xml:space="preserve">Monroe County </t>
  </si>
  <si>
    <t xml:space="preserve">Montgomery County </t>
  </si>
  <si>
    <t xml:space="preserve">Perry County </t>
  </si>
  <si>
    <t xml:space="preserve">Pike County </t>
  </si>
  <si>
    <t xml:space="preserve">Washington County </t>
  </si>
  <si>
    <t xml:space="preserve">Winston County </t>
  </si>
  <si>
    <t xml:space="preserve">DeSoto County </t>
  </si>
  <si>
    <t xml:space="preserve">Holmes County </t>
  </si>
  <si>
    <t xml:space="preserve">Lafayette County </t>
  </si>
  <si>
    <t xml:space="preserve">Union County </t>
  </si>
  <si>
    <t xml:space="preserve">Carroll County </t>
  </si>
  <si>
    <t xml:space="preserve">Hancock County </t>
  </si>
  <si>
    <t xml:space="preserve">Jasper County </t>
  </si>
  <si>
    <t xml:space="preserve">Jones County </t>
  </si>
  <si>
    <t xml:space="preserve">Lincoln County </t>
  </si>
  <si>
    <t xml:space="preserve">Newton County </t>
  </si>
  <si>
    <t xml:space="preserve">Quitman County </t>
  </si>
  <si>
    <t xml:space="preserve">Warren County </t>
  </si>
  <si>
    <t xml:space="preserve">Wayne County </t>
  </si>
  <si>
    <t xml:space="preserve">Webster County </t>
  </si>
  <si>
    <t xml:space="preserve">Wilkinson County </t>
  </si>
  <si>
    <t xml:space="preserve">Harrison County </t>
  </si>
  <si>
    <t xml:space="preserve">Scott County </t>
  </si>
  <si>
    <t xml:space="preserve">Simpson County </t>
  </si>
  <si>
    <t xml:space="preserve">MS </t>
  </si>
  <si>
    <t xml:space="preserve">Adams County </t>
  </si>
  <si>
    <t xml:space="preserve">Alcorn County </t>
  </si>
  <si>
    <t xml:space="preserve">Amite County </t>
  </si>
  <si>
    <t xml:space="preserve">Attala County </t>
  </si>
  <si>
    <t xml:space="preserve">Benton County </t>
  </si>
  <si>
    <t xml:space="preserve">Bolivar County </t>
  </si>
  <si>
    <t xml:space="preserve">Chickasaw County </t>
  </si>
  <si>
    <t xml:space="preserve">Claiborne County </t>
  </si>
  <si>
    <t xml:space="preserve">Coahoma County </t>
  </si>
  <si>
    <t xml:space="preserve">Copiah County </t>
  </si>
  <si>
    <t xml:space="preserve">Forrest County </t>
  </si>
  <si>
    <t xml:space="preserve">George County </t>
  </si>
  <si>
    <t xml:space="preserve">Grenada County </t>
  </si>
  <si>
    <t xml:space="preserve">Hinds County </t>
  </si>
  <si>
    <t xml:space="preserve">Humphreys County </t>
  </si>
  <si>
    <t xml:space="preserve">Issaquena County </t>
  </si>
  <si>
    <t xml:space="preserve">Itawamba County </t>
  </si>
  <si>
    <t xml:space="preserve">Jefferson Davis County </t>
  </si>
  <si>
    <t xml:space="preserve">Kemper County </t>
  </si>
  <si>
    <t xml:space="preserve">Leake County </t>
  </si>
  <si>
    <t xml:space="preserve">Leflore County </t>
  </si>
  <si>
    <t xml:space="preserve">Neshoba County </t>
  </si>
  <si>
    <t xml:space="preserve">Noxubee County </t>
  </si>
  <si>
    <t xml:space="preserve">Oktibbeha County </t>
  </si>
  <si>
    <t xml:space="preserve">Panola County </t>
  </si>
  <si>
    <t xml:space="preserve">Pearl River County </t>
  </si>
  <si>
    <t xml:space="preserve">Pontotoc County </t>
  </si>
  <si>
    <t xml:space="preserve">Prentiss County </t>
  </si>
  <si>
    <t xml:space="preserve">Rankin County </t>
  </si>
  <si>
    <t xml:space="preserve">Sharkey County </t>
  </si>
  <si>
    <t xml:space="preserve">Smith County </t>
  </si>
  <si>
    <t xml:space="preserve">Stone County </t>
  </si>
  <si>
    <t xml:space="preserve">Sunflower County </t>
  </si>
  <si>
    <t xml:space="preserve">Tallahatchie County </t>
  </si>
  <si>
    <t xml:space="preserve">Tate County </t>
  </si>
  <si>
    <t xml:space="preserve">Tippah County </t>
  </si>
  <si>
    <t xml:space="preserve">Tishomingo County </t>
  </si>
  <si>
    <t xml:space="preserve">Tunica County </t>
  </si>
  <si>
    <t xml:space="preserve">Walthall County </t>
  </si>
  <si>
    <t xml:space="preserve">Yalobusha County </t>
  </si>
  <si>
    <t xml:space="preserve">Yazoo County </t>
  </si>
  <si>
    <t>% change</t>
  </si>
  <si>
    <t>STATE TOTAL</t>
  </si>
  <si>
    <t>YEAR</t>
  </si>
  <si>
    <t>COUNTY</t>
  </si>
  <si>
    <t>Child Population: 2000 Census</t>
  </si>
  <si>
    <t>Child Population: 2010 Census</t>
  </si>
  <si>
    <t>% of 2010 Child Population = Hispanic/Latino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</si>
</sst>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3" fontId="7" fillId="7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 vertical="center" wrapText="1"/>
    </xf>
    <xf numFmtId="164" fontId="11" fillId="8" borderId="1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11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workbookViewId="0">
      <pane xSplit="11" ySplit="4" topLeftCell="L5" activePane="bottomRight" state="frozen"/>
      <selection activeCell="A4" sqref="A4:XFD4"/>
      <selection pane="topRight" activeCell="A4" sqref="A4:XFD4"/>
      <selection pane="bottomLeft" activeCell="A4" sqref="A4:XFD4"/>
      <selection pane="bottomRight"/>
    </sheetView>
  </sheetViews>
  <sheetFormatPr defaultRowHeight="13.5" customHeight="1" x14ac:dyDescent="0.2"/>
  <cols>
    <col min="1" max="1" width="5" style="27" bestFit="1" customWidth="1"/>
    <col min="2" max="2" width="17.42578125" style="27" bestFit="1" customWidth="1"/>
    <col min="3" max="3" width="8" style="15" customWidth="1"/>
    <col min="4" max="10" width="8" style="9" customWidth="1"/>
    <col min="11" max="11" width="8" style="16" customWidth="1"/>
    <col min="12" max="12" width="8.140625" style="15" customWidth="1"/>
    <col min="13" max="13" width="8.140625" style="17" customWidth="1"/>
    <col min="14" max="14" width="8.140625" style="9" customWidth="1"/>
    <col min="15" max="15" width="8.140625" style="17" customWidth="1"/>
    <col min="16" max="16" width="8.140625" style="9" customWidth="1"/>
    <col min="17" max="17" width="8.140625" style="17" customWidth="1"/>
    <col min="18" max="18" width="8.140625" style="9" customWidth="1"/>
    <col min="19" max="19" width="8.140625" style="17" customWidth="1"/>
    <col min="20" max="20" width="8.140625" style="9" customWidth="1"/>
    <col min="21" max="21" width="8.140625" style="17" customWidth="1"/>
    <col min="22" max="22" width="8.140625" style="9" customWidth="1"/>
    <col min="23" max="23" width="8.140625" style="17" customWidth="1"/>
    <col min="24" max="24" width="8.140625" style="9" customWidth="1"/>
    <col min="25" max="25" width="8.140625" style="17" customWidth="1"/>
    <col min="26" max="26" width="8.140625" style="9" customWidth="1"/>
    <col min="27" max="27" width="8.140625" style="17" customWidth="1"/>
    <col min="28" max="28" width="8.140625" style="16" customWidth="1"/>
    <col min="29" max="29" width="8.140625" style="17" customWidth="1"/>
    <col min="30" max="30" width="3.28515625" style="9" customWidth="1"/>
    <col min="31" max="31" width="16.42578125" style="31" customWidth="1"/>
    <col min="32" max="16384" width="9.140625" style="9"/>
  </cols>
  <sheetData>
    <row r="1" spans="1:31" s="23" customFormat="1" ht="13.5" customHeight="1" x14ac:dyDescent="0.2">
      <c r="A1" s="21"/>
      <c r="B1" s="22" t="s">
        <v>96</v>
      </c>
      <c r="C1" s="42" t="s">
        <v>98</v>
      </c>
      <c r="D1" s="43"/>
      <c r="E1" s="43"/>
      <c r="F1" s="43"/>
      <c r="G1" s="43"/>
      <c r="H1" s="43"/>
      <c r="I1" s="43"/>
      <c r="J1" s="43"/>
      <c r="K1" s="44"/>
      <c r="L1" s="39" t="s">
        <v>99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  <c r="AE1" s="31"/>
    </row>
    <row r="2" spans="1:31" s="24" customFormat="1" ht="13.5" customHeight="1" x14ac:dyDescent="0.2">
      <c r="A2" s="26"/>
      <c r="B2" s="25" t="s">
        <v>95</v>
      </c>
      <c r="C2" s="29">
        <f t="shared" ref="C2:L2" si="0">SUM(C5:C86)</f>
        <v>775187</v>
      </c>
      <c r="D2" s="29">
        <f t="shared" si="0"/>
        <v>400140</v>
      </c>
      <c r="E2" s="29">
        <f t="shared" si="0"/>
        <v>346526</v>
      </c>
      <c r="F2" s="29">
        <f t="shared" si="0"/>
        <v>3860</v>
      </c>
      <c r="G2" s="29">
        <f t="shared" si="0"/>
        <v>4922</v>
      </c>
      <c r="H2" s="29">
        <f t="shared" si="0"/>
        <v>140</v>
      </c>
      <c r="I2" s="29">
        <f t="shared" si="0"/>
        <v>698</v>
      </c>
      <c r="J2" s="29">
        <f t="shared" si="0"/>
        <v>6841</v>
      </c>
      <c r="K2" s="29">
        <f t="shared" si="0"/>
        <v>12060</v>
      </c>
      <c r="L2" s="28">
        <f t="shared" si="0"/>
        <v>755555</v>
      </c>
      <c r="M2" s="30">
        <f>(L2-C2)/C2</f>
        <v>-2.5325502104653459E-2</v>
      </c>
      <c r="N2" s="28">
        <f>SUM(N5:N86)</f>
        <v>374041</v>
      </c>
      <c r="O2" s="30">
        <f>(N2-D2)/D2</f>
        <v>-6.5224671365022246E-2</v>
      </c>
      <c r="P2" s="28">
        <f>SUM(P5:P86)</f>
        <v>329262</v>
      </c>
      <c r="Q2" s="30">
        <f>(P2-E2)/E2</f>
        <v>-4.9820215510524464E-2</v>
      </c>
      <c r="R2" s="28">
        <f>SUM(R5:R86)</f>
        <v>4405</v>
      </c>
      <c r="S2" s="30">
        <f>(R2-F2)/F2</f>
        <v>0.14119170984455959</v>
      </c>
      <c r="T2" s="28">
        <f>SUM(T5:T86)</f>
        <v>6038</v>
      </c>
      <c r="U2" s="30">
        <f>(T2-G2)/G2</f>
        <v>0.22673709874034945</v>
      </c>
      <c r="V2" s="28">
        <f>SUM(V5:V86)</f>
        <v>216</v>
      </c>
      <c r="W2" s="30">
        <f>(V2-H2)/H2</f>
        <v>0.54285714285714282</v>
      </c>
      <c r="X2" s="28">
        <f>SUM(X5:X86)</f>
        <v>895</v>
      </c>
      <c r="Y2" s="30">
        <f>(X2-I2)/I2</f>
        <v>0.2822349570200573</v>
      </c>
      <c r="Z2" s="28">
        <f>SUM(Z5:Z86)</f>
        <v>14194</v>
      </c>
      <c r="AA2" s="30">
        <f>(Z2-J2)/J2</f>
        <v>1.0748428592311066</v>
      </c>
      <c r="AB2" s="28">
        <f>SUM(AB5:AB86)</f>
        <v>26504</v>
      </c>
      <c r="AC2" s="30">
        <f>(AB2-K2)/K2</f>
        <v>1.1976782752902155</v>
      </c>
      <c r="AE2" s="31"/>
    </row>
    <row r="3" spans="1:31" s="11" customFormat="1" ht="13.5" customHeight="1" x14ac:dyDescent="0.2">
      <c r="A3" s="20"/>
      <c r="B3" s="20"/>
      <c r="C3" s="6"/>
      <c r="D3" s="3" t="s">
        <v>0</v>
      </c>
      <c r="E3" s="3"/>
      <c r="F3" s="3"/>
      <c r="G3" s="3"/>
      <c r="H3" s="3"/>
      <c r="I3" s="3"/>
      <c r="J3" s="4"/>
      <c r="K3" s="32" t="s">
        <v>10</v>
      </c>
      <c r="M3" s="5"/>
      <c r="N3" s="2" t="s">
        <v>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32" t="s">
        <v>10</v>
      </c>
      <c r="AC3" s="1"/>
      <c r="AE3" s="31"/>
    </row>
    <row r="4" spans="1:31" s="34" customFormat="1" ht="40.5" customHeight="1" x14ac:dyDescent="0.25">
      <c r="A4" s="35" t="s">
        <v>1</v>
      </c>
      <c r="B4" s="35" t="s">
        <v>97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7"/>
      <c r="L4" s="33" t="s">
        <v>2</v>
      </c>
      <c r="M4" s="38" t="s">
        <v>94</v>
      </c>
      <c r="N4" s="33" t="s">
        <v>3</v>
      </c>
      <c r="O4" s="38" t="s">
        <v>94</v>
      </c>
      <c r="P4" s="33" t="s">
        <v>4</v>
      </c>
      <c r="Q4" s="38" t="s">
        <v>94</v>
      </c>
      <c r="R4" s="33" t="s">
        <v>5</v>
      </c>
      <c r="S4" s="38" t="s">
        <v>94</v>
      </c>
      <c r="T4" s="33" t="s">
        <v>6</v>
      </c>
      <c r="U4" s="38" t="s">
        <v>94</v>
      </c>
      <c r="V4" s="33" t="s">
        <v>7</v>
      </c>
      <c r="W4" s="38" t="s">
        <v>94</v>
      </c>
      <c r="X4" s="33" t="s">
        <v>8</v>
      </c>
      <c r="Y4" s="38" t="s">
        <v>94</v>
      </c>
      <c r="Z4" s="33" t="s">
        <v>9</v>
      </c>
      <c r="AA4" s="38" t="s">
        <v>94</v>
      </c>
      <c r="AB4" s="37"/>
      <c r="AC4" s="38" t="s">
        <v>94</v>
      </c>
      <c r="AE4" s="36" t="s">
        <v>100</v>
      </c>
    </row>
    <row r="5" spans="1:31" ht="13.5" customHeight="1" x14ac:dyDescent="0.2">
      <c r="A5" s="19" t="s">
        <v>52</v>
      </c>
      <c r="B5" s="19" t="s">
        <v>53</v>
      </c>
      <c r="C5" s="12">
        <v>9191</v>
      </c>
      <c r="D5" s="13">
        <v>3214</v>
      </c>
      <c r="E5" s="13">
        <v>5783</v>
      </c>
      <c r="F5" s="7">
        <v>12</v>
      </c>
      <c r="G5" s="7">
        <v>21</v>
      </c>
      <c r="H5" s="7">
        <v>2</v>
      </c>
      <c r="I5" s="7">
        <v>4</v>
      </c>
      <c r="J5" s="7">
        <v>71</v>
      </c>
      <c r="K5" s="8">
        <v>84</v>
      </c>
      <c r="L5" s="12">
        <v>7195</v>
      </c>
      <c r="M5" s="10">
        <f t="shared" ref="M5:M36" si="1">(L5-C5)/C5</f>
        <v>-0.21716896964421717</v>
      </c>
      <c r="N5" s="13">
        <v>2090</v>
      </c>
      <c r="O5" s="10">
        <f t="shared" ref="O5:O36" si="2">(N5-D5)/D5</f>
        <v>-0.34971997510889857</v>
      </c>
      <c r="P5" s="13">
        <v>4824</v>
      </c>
      <c r="Q5" s="10">
        <f t="shared" ref="Q5:Q36" si="3">(P5-E5)/E5</f>
        <v>-0.16583088362441639</v>
      </c>
      <c r="R5" s="7">
        <v>27</v>
      </c>
      <c r="S5" s="10">
        <f t="shared" ref="S5:S36" si="4">(R5-F5)/F5</f>
        <v>1.25</v>
      </c>
      <c r="T5" s="7">
        <v>17</v>
      </c>
      <c r="U5" s="10">
        <f t="shared" ref="U5:U36" si="5">(T5-G5)/G5</f>
        <v>-0.19047619047619047</v>
      </c>
      <c r="V5" s="7">
        <v>1</v>
      </c>
      <c r="W5" s="10">
        <f t="shared" ref="W5:W36" si="6">(V5-H5)/H5</f>
        <v>-0.5</v>
      </c>
      <c r="X5" s="7">
        <v>4</v>
      </c>
      <c r="Y5" s="10">
        <f t="shared" ref="Y5:Y36" si="7">(X5-I5)/I5</f>
        <v>0</v>
      </c>
      <c r="Z5" s="7">
        <v>124</v>
      </c>
      <c r="AA5" s="10">
        <f t="shared" ref="AA5:AA36" si="8">(Z5-J5)/J5</f>
        <v>0.74647887323943662</v>
      </c>
      <c r="AB5" s="8">
        <v>108</v>
      </c>
      <c r="AC5" s="10">
        <f t="shared" ref="AC5:AC36" si="9">(AB5-K5)/K5</f>
        <v>0.2857142857142857</v>
      </c>
      <c r="AE5" s="31">
        <f t="shared" ref="AE5:AE36" si="10">AB5/L5</f>
        <v>1.5010423905489923E-2</v>
      </c>
    </row>
    <row r="6" spans="1:31" ht="13.5" customHeight="1" x14ac:dyDescent="0.2">
      <c r="A6" s="19" t="s">
        <v>52</v>
      </c>
      <c r="B6" s="19" t="s">
        <v>54</v>
      </c>
      <c r="C6" s="12">
        <v>8248</v>
      </c>
      <c r="D6" s="13">
        <v>6780</v>
      </c>
      <c r="E6" s="13">
        <v>1175</v>
      </c>
      <c r="F6" s="7">
        <v>4</v>
      </c>
      <c r="G6" s="7">
        <v>23</v>
      </c>
      <c r="H6" s="7">
        <v>7</v>
      </c>
      <c r="I6" s="7">
        <v>13</v>
      </c>
      <c r="J6" s="7">
        <v>79</v>
      </c>
      <c r="K6" s="8">
        <v>167</v>
      </c>
      <c r="L6" s="12">
        <v>9021</v>
      </c>
      <c r="M6" s="10">
        <f t="shared" si="1"/>
        <v>9.3719689621726485E-2</v>
      </c>
      <c r="N6" s="13">
        <v>7176</v>
      </c>
      <c r="O6" s="10">
        <f t="shared" si="2"/>
        <v>5.8407079646017698E-2</v>
      </c>
      <c r="P6" s="13">
        <v>1286</v>
      </c>
      <c r="Q6" s="10">
        <f t="shared" si="3"/>
        <v>9.4468085106382979E-2</v>
      </c>
      <c r="R6" s="7">
        <v>15</v>
      </c>
      <c r="S6" s="10">
        <f t="shared" si="4"/>
        <v>2.75</v>
      </c>
      <c r="T6" s="7">
        <v>37</v>
      </c>
      <c r="U6" s="10">
        <f t="shared" si="5"/>
        <v>0.60869565217391308</v>
      </c>
      <c r="V6" s="7">
        <v>0</v>
      </c>
      <c r="W6" s="10">
        <f t="shared" si="6"/>
        <v>-1</v>
      </c>
      <c r="X6" s="7">
        <v>13</v>
      </c>
      <c r="Y6" s="10">
        <f t="shared" si="7"/>
        <v>0</v>
      </c>
      <c r="Z6" s="7">
        <v>152</v>
      </c>
      <c r="AA6" s="10">
        <f t="shared" si="8"/>
        <v>0.92405063291139244</v>
      </c>
      <c r="AB6" s="8">
        <v>342</v>
      </c>
      <c r="AC6" s="10">
        <f t="shared" si="9"/>
        <v>1.0479041916167664</v>
      </c>
      <c r="AE6" s="31">
        <f t="shared" si="10"/>
        <v>3.7911539740605252E-2</v>
      </c>
    </row>
    <row r="7" spans="1:31" ht="13.5" customHeight="1" x14ac:dyDescent="0.2">
      <c r="A7" s="19" t="s">
        <v>52</v>
      </c>
      <c r="B7" s="19" t="s">
        <v>55</v>
      </c>
      <c r="C7" s="12">
        <v>3531</v>
      </c>
      <c r="D7" s="13">
        <v>1646</v>
      </c>
      <c r="E7" s="13">
        <v>1819</v>
      </c>
      <c r="F7" s="7">
        <v>4</v>
      </c>
      <c r="G7" s="7">
        <v>6</v>
      </c>
      <c r="H7" s="7">
        <v>0</v>
      </c>
      <c r="I7" s="7">
        <v>2</v>
      </c>
      <c r="J7" s="7">
        <v>12</v>
      </c>
      <c r="K7" s="8">
        <v>42</v>
      </c>
      <c r="L7" s="12">
        <v>2955</v>
      </c>
      <c r="M7" s="10">
        <f t="shared" si="1"/>
        <v>-0.16312659303313509</v>
      </c>
      <c r="N7" s="13">
        <v>1512</v>
      </c>
      <c r="O7" s="10">
        <f t="shared" si="2"/>
        <v>-8.1409477521263665E-2</v>
      </c>
      <c r="P7" s="13">
        <v>1370</v>
      </c>
      <c r="Q7" s="10">
        <f t="shared" si="3"/>
        <v>-0.24683892248488179</v>
      </c>
      <c r="R7" s="7">
        <v>4</v>
      </c>
      <c r="S7" s="10">
        <f t="shared" si="4"/>
        <v>0</v>
      </c>
      <c r="T7" s="7">
        <v>4</v>
      </c>
      <c r="U7" s="10">
        <f t="shared" si="5"/>
        <v>-0.33333333333333331</v>
      </c>
      <c r="V7" s="7">
        <v>0</v>
      </c>
      <c r="W7" s="10" t="e">
        <f t="shared" si="6"/>
        <v>#DIV/0!</v>
      </c>
      <c r="X7" s="7">
        <v>4</v>
      </c>
      <c r="Y7" s="10">
        <f t="shared" si="7"/>
        <v>1</v>
      </c>
      <c r="Z7" s="7">
        <v>21</v>
      </c>
      <c r="AA7" s="10">
        <f t="shared" si="8"/>
        <v>0.75</v>
      </c>
      <c r="AB7" s="8">
        <v>40</v>
      </c>
      <c r="AC7" s="10">
        <f t="shared" si="9"/>
        <v>-4.7619047619047616E-2</v>
      </c>
      <c r="AE7" s="31">
        <f t="shared" si="10"/>
        <v>1.3536379018612521E-2</v>
      </c>
    </row>
    <row r="8" spans="1:31" ht="13.5" customHeight="1" x14ac:dyDescent="0.2">
      <c r="A8" s="19" t="s">
        <v>52</v>
      </c>
      <c r="B8" s="19" t="s">
        <v>56</v>
      </c>
      <c r="C8" s="12">
        <v>5099</v>
      </c>
      <c r="D8" s="13">
        <v>2428</v>
      </c>
      <c r="E8" s="13">
        <v>2531</v>
      </c>
      <c r="F8" s="7">
        <v>10</v>
      </c>
      <c r="G8" s="7">
        <v>18</v>
      </c>
      <c r="H8" s="7">
        <v>0</v>
      </c>
      <c r="I8" s="7">
        <v>2</v>
      </c>
      <c r="J8" s="7">
        <v>35</v>
      </c>
      <c r="K8" s="8">
        <v>75</v>
      </c>
      <c r="L8" s="12">
        <v>5086</v>
      </c>
      <c r="M8" s="10">
        <f t="shared" si="1"/>
        <v>-2.5495195136301238E-3</v>
      </c>
      <c r="N8" s="13">
        <v>2407</v>
      </c>
      <c r="O8" s="10">
        <f t="shared" si="2"/>
        <v>-8.649093904448105E-3</v>
      </c>
      <c r="P8" s="13">
        <v>2470</v>
      </c>
      <c r="Q8" s="10">
        <f t="shared" si="3"/>
        <v>-2.4101145792177005E-2</v>
      </c>
      <c r="R8" s="7">
        <v>6</v>
      </c>
      <c r="S8" s="10">
        <f t="shared" si="4"/>
        <v>-0.4</v>
      </c>
      <c r="T8" s="7">
        <v>15</v>
      </c>
      <c r="U8" s="10">
        <f t="shared" si="5"/>
        <v>-0.16666666666666666</v>
      </c>
      <c r="V8" s="7">
        <v>1</v>
      </c>
      <c r="W8" s="10" t="e">
        <f t="shared" si="6"/>
        <v>#DIV/0!</v>
      </c>
      <c r="X8" s="7">
        <v>2</v>
      </c>
      <c r="Y8" s="10">
        <f t="shared" si="7"/>
        <v>0</v>
      </c>
      <c r="Z8" s="7">
        <v>53</v>
      </c>
      <c r="AA8" s="10">
        <f t="shared" si="8"/>
        <v>0.51428571428571423</v>
      </c>
      <c r="AB8" s="8">
        <v>132</v>
      </c>
      <c r="AC8" s="10">
        <f t="shared" si="9"/>
        <v>0.76</v>
      </c>
      <c r="AE8" s="31">
        <f t="shared" si="10"/>
        <v>2.595359811246559E-2</v>
      </c>
    </row>
    <row r="9" spans="1:31" ht="13.5" customHeight="1" x14ac:dyDescent="0.2">
      <c r="A9" s="19" t="s">
        <v>52</v>
      </c>
      <c r="B9" s="19" t="s">
        <v>57</v>
      </c>
      <c r="C9" s="12">
        <v>2159</v>
      </c>
      <c r="D9" s="13">
        <v>1093</v>
      </c>
      <c r="E9" s="7">
        <v>994</v>
      </c>
      <c r="F9" s="7">
        <v>21</v>
      </c>
      <c r="G9" s="7">
        <v>1</v>
      </c>
      <c r="H9" s="7">
        <v>0</v>
      </c>
      <c r="I9" s="7">
        <v>0</v>
      </c>
      <c r="J9" s="7">
        <v>7</v>
      </c>
      <c r="K9" s="8">
        <v>43</v>
      </c>
      <c r="L9" s="12">
        <v>2157</v>
      </c>
      <c r="M9" s="10">
        <f t="shared" si="1"/>
        <v>-9.2635479388605835E-4</v>
      </c>
      <c r="N9" s="13">
        <v>1129</v>
      </c>
      <c r="O9" s="10">
        <f t="shared" si="2"/>
        <v>3.2936870997255258E-2</v>
      </c>
      <c r="P9" s="7">
        <v>930</v>
      </c>
      <c r="Q9" s="10">
        <f t="shared" si="3"/>
        <v>-6.4386317907444673E-2</v>
      </c>
      <c r="R9" s="7">
        <v>4</v>
      </c>
      <c r="S9" s="10">
        <f t="shared" si="4"/>
        <v>-0.80952380952380953</v>
      </c>
      <c r="T9" s="7">
        <v>2</v>
      </c>
      <c r="U9" s="10">
        <f t="shared" si="5"/>
        <v>1</v>
      </c>
      <c r="V9" s="7">
        <v>0</v>
      </c>
      <c r="W9" s="10" t="e">
        <f t="shared" si="6"/>
        <v>#DIV/0!</v>
      </c>
      <c r="X9" s="7">
        <v>2</v>
      </c>
      <c r="Y9" s="10" t="e">
        <f t="shared" si="7"/>
        <v>#DIV/0!</v>
      </c>
      <c r="Z9" s="7">
        <v>23</v>
      </c>
      <c r="AA9" s="10">
        <f t="shared" si="8"/>
        <v>2.2857142857142856</v>
      </c>
      <c r="AB9" s="8">
        <v>67</v>
      </c>
      <c r="AC9" s="10">
        <f t="shared" si="9"/>
        <v>0.55813953488372092</v>
      </c>
      <c r="AE9" s="31">
        <f t="shared" si="10"/>
        <v>3.1061659712563746E-2</v>
      </c>
    </row>
    <row r="10" spans="1:31" ht="13.5" customHeight="1" x14ac:dyDescent="0.2">
      <c r="A10" s="19" t="s">
        <v>52</v>
      </c>
      <c r="B10" s="19" t="s">
        <v>58</v>
      </c>
      <c r="C10" s="12">
        <v>12046</v>
      </c>
      <c r="D10" s="13">
        <v>2461</v>
      </c>
      <c r="E10" s="13">
        <v>9314</v>
      </c>
      <c r="F10" s="7">
        <v>9</v>
      </c>
      <c r="G10" s="7">
        <v>43</v>
      </c>
      <c r="H10" s="7">
        <v>0</v>
      </c>
      <c r="I10" s="7">
        <v>9</v>
      </c>
      <c r="J10" s="7">
        <v>72</v>
      </c>
      <c r="K10" s="8">
        <v>138</v>
      </c>
      <c r="L10" s="12">
        <v>8643</v>
      </c>
      <c r="M10" s="10">
        <f t="shared" si="1"/>
        <v>-0.28250041507554374</v>
      </c>
      <c r="N10" s="13">
        <v>1971</v>
      </c>
      <c r="O10" s="10">
        <f t="shared" si="2"/>
        <v>-0.19910605444941082</v>
      </c>
      <c r="P10" s="13">
        <v>6339</v>
      </c>
      <c r="Q10" s="10">
        <f t="shared" si="3"/>
        <v>-0.31941163839381576</v>
      </c>
      <c r="R10" s="7">
        <v>8</v>
      </c>
      <c r="S10" s="10">
        <f t="shared" si="4"/>
        <v>-0.1111111111111111</v>
      </c>
      <c r="T10" s="7">
        <v>44</v>
      </c>
      <c r="U10" s="10">
        <f t="shared" si="5"/>
        <v>2.3255813953488372E-2</v>
      </c>
      <c r="V10" s="7">
        <v>0</v>
      </c>
      <c r="W10" s="10" t="e">
        <f t="shared" si="6"/>
        <v>#DIV/0!</v>
      </c>
      <c r="X10" s="7">
        <v>4</v>
      </c>
      <c r="Y10" s="10">
        <f t="shared" si="7"/>
        <v>-0.55555555555555558</v>
      </c>
      <c r="Z10" s="7">
        <v>75</v>
      </c>
      <c r="AA10" s="10">
        <f t="shared" si="8"/>
        <v>4.1666666666666664E-2</v>
      </c>
      <c r="AB10" s="8">
        <v>202</v>
      </c>
      <c r="AC10" s="10">
        <f t="shared" si="9"/>
        <v>0.46376811594202899</v>
      </c>
      <c r="AE10" s="31">
        <f t="shared" si="10"/>
        <v>2.337151452042115E-2</v>
      </c>
    </row>
    <row r="11" spans="1:31" ht="13.5" customHeight="1" x14ac:dyDescent="0.2">
      <c r="A11" s="19" t="s">
        <v>52</v>
      </c>
      <c r="B11" s="19" t="s">
        <v>11</v>
      </c>
      <c r="C11" s="12">
        <v>3799</v>
      </c>
      <c r="D11" s="13">
        <v>2219</v>
      </c>
      <c r="E11" s="13">
        <v>1424</v>
      </c>
      <c r="F11" s="7">
        <v>6</v>
      </c>
      <c r="G11" s="7">
        <v>3</v>
      </c>
      <c r="H11" s="7">
        <v>0</v>
      </c>
      <c r="I11" s="7">
        <v>5</v>
      </c>
      <c r="J11" s="7">
        <v>26</v>
      </c>
      <c r="K11" s="8">
        <v>116</v>
      </c>
      <c r="L11" s="12">
        <v>3739</v>
      </c>
      <c r="M11" s="10">
        <f t="shared" si="1"/>
        <v>-1.5793629902605948E-2</v>
      </c>
      <c r="N11" s="13">
        <v>2094</v>
      </c>
      <c r="O11" s="10">
        <f t="shared" si="2"/>
        <v>-5.6331680937359171E-2</v>
      </c>
      <c r="P11" s="13">
        <v>1208</v>
      </c>
      <c r="Q11" s="10">
        <f t="shared" si="3"/>
        <v>-0.15168539325842698</v>
      </c>
      <c r="R11" s="7">
        <v>2</v>
      </c>
      <c r="S11" s="10">
        <f t="shared" si="4"/>
        <v>-0.66666666666666663</v>
      </c>
      <c r="T11" s="7">
        <v>4</v>
      </c>
      <c r="U11" s="10">
        <f t="shared" si="5"/>
        <v>0.33333333333333331</v>
      </c>
      <c r="V11" s="7">
        <v>2</v>
      </c>
      <c r="W11" s="10" t="e">
        <f t="shared" si="6"/>
        <v>#DIV/0!</v>
      </c>
      <c r="X11" s="7">
        <v>1</v>
      </c>
      <c r="Y11" s="10">
        <f t="shared" si="7"/>
        <v>-0.8</v>
      </c>
      <c r="Z11" s="7">
        <v>79</v>
      </c>
      <c r="AA11" s="10">
        <f t="shared" si="8"/>
        <v>2.0384615384615383</v>
      </c>
      <c r="AB11" s="8">
        <v>349</v>
      </c>
      <c r="AC11" s="10">
        <f t="shared" si="9"/>
        <v>2.0086206896551726</v>
      </c>
      <c r="AE11" s="31">
        <f t="shared" si="10"/>
        <v>9.3340465365070874E-2</v>
      </c>
    </row>
    <row r="12" spans="1:31" ht="13.5" customHeight="1" x14ac:dyDescent="0.2">
      <c r="A12" s="19" t="s">
        <v>52</v>
      </c>
      <c r="B12" s="19" t="s">
        <v>38</v>
      </c>
      <c r="C12" s="12">
        <v>2635</v>
      </c>
      <c r="D12" s="13">
        <v>1449</v>
      </c>
      <c r="E12" s="13">
        <v>1150</v>
      </c>
      <c r="F12" s="7">
        <v>1</v>
      </c>
      <c r="G12" s="7">
        <v>6</v>
      </c>
      <c r="H12" s="7">
        <v>0</v>
      </c>
      <c r="I12" s="7">
        <v>0</v>
      </c>
      <c r="J12" s="7">
        <v>9</v>
      </c>
      <c r="K12" s="8">
        <v>20</v>
      </c>
      <c r="L12" s="12">
        <v>2283</v>
      </c>
      <c r="M12" s="10">
        <f t="shared" si="1"/>
        <v>-0.13358633776091081</v>
      </c>
      <c r="N12" s="13">
        <v>1346</v>
      </c>
      <c r="O12" s="10">
        <f t="shared" si="2"/>
        <v>-7.108350586611456E-2</v>
      </c>
      <c r="P12" s="7">
        <v>858</v>
      </c>
      <c r="Q12" s="10">
        <f t="shared" si="3"/>
        <v>-0.25391304347826088</v>
      </c>
      <c r="R12" s="7">
        <v>5</v>
      </c>
      <c r="S12" s="10">
        <f t="shared" si="4"/>
        <v>4</v>
      </c>
      <c r="T12" s="7">
        <v>3</v>
      </c>
      <c r="U12" s="10">
        <f t="shared" si="5"/>
        <v>-0.5</v>
      </c>
      <c r="V12" s="7">
        <v>0</v>
      </c>
      <c r="W12" s="10" t="e">
        <f t="shared" si="6"/>
        <v>#DIV/0!</v>
      </c>
      <c r="X12" s="7">
        <v>2</v>
      </c>
      <c r="Y12" s="10" t="e">
        <f t="shared" si="7"/>
        <v>#DIV/0!</v>
      </c>
      <c r="Z12" s="7">
        <v>33</v>
      </c>
      <c r="AA12" s="10">
        <f t="shared" si="8"/>
        <v>2.6666666666666665</v>
      </c>
      <c r="AB12" s="8">
        <v>36</v>
      </c>
      <c r="AC12" s="10">
        <f t="shared" si="9"/>
        <v>0.8</v>
      </c>
      <c r="AE12" s="31">
        <f t="shared" si="10"/>
        <v>1.5768725361366621E-2</v>
      </c>
    </row>
    <row r="13" spans="1:31" ht="13.5" customHeight="1" x14ac:dyDescent="0.2">
      <c r="A13" s="19" t="s">
        <v>52</v>
      </c>
      <c r="B13" s="19" t="s">
        <v>59</v>
      </c>
      <c r="C13" s="12">
        <v>5566</v>
      </c>
      <c r="D13" s="13">
        <v>2558</v>
      </c>
      <c r="E13" s="13">
        <v>2804</v>
      </c>
      <c r="F13" s="7">
        <v>7</v>
      </c>
      <c r="G13" s="7">
        <v>13</v>
      </c>
      <c r="H13" s="7">
        <v>4</v>
      </c>
      <c r="I13" s="7">
        <v>0</v>
      </c>
      <c r="J13" s="7">
        <v>20</v>
      </c>
      <c r="K13" s="8">
        <v>160</v>
      </c>
      <c r="L13" s="12">
        <v>4572</v>
      </c>
      <c r="M13" s="10">
        <f t="shared" si="1"/>
        <v>-0.17858426158821417</v>
      </c>
      <c r="N13" s="13">
        <v>2030</v>
      </c>
      <c r="O13" s="10">
        <f t="shared" si="2"/>
        <v>-0.20641125879593433</v>
      </c>
      <c r="P13" s="13">
        <v>2197</v>
      </c>
      <c r="Q13" s="10">
        <f t="shared" si="3"/>
        <v>-0.21647646219686162</v>
      </c>
      <c r="R13" s="7">
        <v>4</v>
      </c>
      <c r="S13" s="10">
        <f t="shared" si="4"/>
        <v>-0.42857142857142855</v>
      </c>
      <c r="T13" s="7">
        <v>9</v>
      </c>
      <c r="U13" s="10">
        <f t="shared" si="5"/>
        <v>-0.30769230769230771</v>
      </c>
      <c r="V13" s="7">
        <v>0</v>
      </c>
      <c r="W13" s="10">
        <f t="shared" si="6"/>
        <v>-1</v>
      </c>
      <c r="X13" s="7">
        <v>5</v>
      </c>
      <c r="Y13" s="10" t="e">
        <f t="shared" si="7"/>
        <v>#DIV/0!</v>
      </c>
      <c r="Z13" s="7">
        <v>70</v>
      </c>
      <c r="AA13" s="10">
        <f t="shared" si="8"/>
        <v>2.5</v>
      </c>
      <c r="AB13" s="8">
        <v>257</v>
      </c>
      <c r="AC13" s="10">
        <f t="shared" si="9"/>
        <v>0.60624999999999996</v>
      </c>
      <c r="AE13" s="31">
        <f t="shared" si="10"/>
        <v>5.6211723534558181E-2</v>
      </c>
    </row>
    <row r="14" spans="1:31" ht="13.5" customHeight="1" x14ac:dyDescent="0.2">
      <c r="A14" s="19" t="s">
        <v>52</v>
      </c>
      <c r="B14" s="19" t="s">
        <v>12</v>
      </c>
      <c r="C14" s="12">
        <v>2714</v>
      </c>
      <c r="D14" s="13">
        <v>1588</v>
      </c>
      <c r="E14" s="13">
        <v>1055</v>
      </c>
      <c r="F14" s="7">
        <v>12</v>
      </c>
      <c r="G14" s="7">
        <v>6</v>
      </c>
      <c r="H14" s="7">
        <v>1</v>
      </c>
      <c r="I14" s="7">
        <v>3</v>
      </c>
      <c r="J14" s="7">
        <v>20</v>
      </c>
      <c r="K14" s="8">
        <v>29</v>
      </c>
      <c r="L14" s="12">
        <v>2077</v>
      </c>
      <c r="M14" s="10">
        <f t="shared" si="1"/>
        <v>-0.23470891672807664</v>
      </c>
      <c r="N14" s="13">
        <v>1296</v>
      </c>
      <c r="O14" s="10">
        <f t="shared" si="2"/>
        <v>-0.18387909319899245</v>
      </c>
      <c r="P14" s="7">
        <v>707</v>
      </c>
      <c r="Q14" s="10">
        <f t="shared" si="3"/>
        <v>-0.32985781990521329</v>
      </c>
      <c r="R14" s="7">
        <v>0</v>
      </c>
      <c r="S14" s="10">
        <f t="shared" si="4"/>
        <v>-1</v>
      </c>
      <c r="T14" s="7">
        <v>0</v>
      </c>
      <c r="U14" s="10">
        <f t="shared" si="5"/>
        <v>-1</v>
      </c>
      <c r="V14" s="7">
        <v>0</v>
      </c>
      <c r="W14" s="10">
        <f t="shared" si="6"/>
        <v>-1</v>
      </c>
      <c r="X14" s="7">
        <v>0</v>
      </c>
      <c r="Y14" s="10">
        <f t="shared" si="7"/>
        <v>-1</v>
      </c>
      <c r="Z14" s="7">
        <v>43</v>
      </c>
      <c r="AA14" s="10">
        <f t="shared" si="8"/>
        <v>1.1499999999999999</v>
      </c>
      <c r="AB14" s="8">
        <v>31</v>
      </c>
      <c r="AC14" s="10">
        <f t="shared" si="9"/>
        <v>6.8965517241379309E-2</v>
      </c>
      <c r="AE14" s="31">
        <f t="shared" si="10"/>
        <v>1.4925373134328358E-2</v>
      </c>
    </row>
    <row r="15" spans="1:31" ht="13.5" customHeight="1" x14ac:dyDescent="0.2">
      <c r="A15" s="19" t="s">
        <v>52</v>
      </c>
      <c r="B15" s="19" t="s">
        <v>60</v>
      </c>
      <c r="C15" s="12">
        <v>3107</v>
      </c>
      <c r="D15" s="7">
        <v>283</v>
      </c>
      <c r="E15" s="13">
        <v>2783</v>
      </c>
      <c r="F15" s="7">
        <v>0</v>
      </c>
      <c r="G15" s="7">
        <v>1</v>
      </c>
      <c r="H15" s="7">
        <v>0</v>
      </c>
      <c r="I15" s="7">
        <v>0</v>
      </c>
      <c r="J15" s="7">
        <v>9</v>
      </c>
      <c r="K15" s="8">
        <v>31</v>
      </c>
      <c r="L15" s="12">
        <v>2269</v>
      </c>
      <c r="M15" s="10">
        <f t="shared" si="1"/>
        <v>-0.26971355004827807</v>
      </c>
      <c r="N15" s="7">
        <v>185</v>
      </c>
      <c r="O15" s="10">
        <f t="shared" si="2"/>
        <v>-0.3462897526501767</v>
      </c>
      <c r="P15" s="13">
        <v>2060</v>
      </c>
      <c r="Q15" s="10">
        <f t="shared" si="3"/>
        <v>-0.25979159180740208</v>
      </c>
      <c r="R15" s="7">
        <v>1</v>
      </c>
      <c r="S15" s="10" t="e">
        <f t="shared" si="4"/>
        <v>#DIV/0!</v>
      </c>
      <c r="T15" s="7">
        <v>11</v>
      </c>
      <c r="U15" s="10">
        <f t="shared" si="5"/>
        <v>10</v>
      </c>
      <c r="V15" s="7">
        <v>0</v>
      </c>
      <c r="W15" s="10" t="e">
        <f t="shared" si="6"/>
        <v>#DIV/0!</v>
      </c>
      <c r="X15" s="7">
        <v>1</v>
      </c>
      <c r="Y15" s="10" t="e">
        <f t="shared" si="7"/>
        <v>#DIV/0!</v>
      </c>
      <c r="Z15" s="7">
        <v>7</v>
      </c>
      <c r="AA15" s="10">
        <f t="shared" si="8"/>
        <v>-0.22222222222222221</v>
      </c>
      <c r="AB15" s="8">
        <v>4</v>
      </c>
      <c r="AC15" s="10">
        <f t="shared" si="9"/>
        <v>-0.87096774193548387</v>
      </c>
      <c r="AE15" s="31">
        <f t="shared" si="10"/>
        <v>1.7628911414720142E-3</v>
      </c>
    </row>
    <row r="16" spans="1:31" ht="13.5" customHeight="1" x14ac:dyDescent="0.2">
      <c r="A16" s="19" t="s">
        <v>52</v>
      </c>
      <c r="B16" s="19" t="s">
        <v>13</v>
      </c>
      <c r="C16" s="12">
        <v>4808</v>
      </c>
      <c r="D16" s="13">
        <v>2676</v>
      </c>
      <c r="E16" s="13">
        <v>2053</v>
      </c>
      <c r="F16" s="7">
        <v>9</v>
      </c>
      <c r="G16" s="7">
        <v>4</v>
      </c>
      <c r="H16" s="7">
        <v>0</v>
      </c>
      <c r="I16" s="7">
        <v>7</v>
      </c>
      <c r="J16" s="7">
        <v>19</v>
      </c>
      <c r="K16" s="8">
        <v>40</v>
      </c>
      <c r="L16" s="12">
        <v>4128</v>
      </c>
      <c r="M16" s="10">
        <f t="shared" si="1"/>
        <v>-0.14143094841930118</v>
      </c>
      <c r="N16" s="13">
        <v>2240</v>
      </c>
      <c r="O16" s="10">
        <f t="shared" si="2"/>
        <v>-0.16292974588938713</v>
      </c>
      <c r="P16" s="13">
        <v>1747</v>
      </c>
      <c r="Q16" s="10">
        <f t="shared" si="3"/>
        <v>-0.14905017048222113</v>
      </c>
      <c r="R16" s="7">
        <v>31</v>
      </c>
      <c r="S16" s="10">
        <f t="shared" si="4"/>
        <v>2.4444444444444446</v>
      </c>
      <c r="T16" s="7">
        <v>8</v>
      </c>
      <c r="U16" s="10">
        <f t="shared" si="5"/>
        <v>1</v>
      </c>
      <c r="V16" s="7">
        <v>0</v>
      </c>
      <c r="W16" s="10" t="e">
        <f t="shared" si="6"/>
        <v>#DIV/0!</v>
      </c>
      <c r="X16" s="7">
        <v>6</v>
      </c>
      <c r="Y16" s="10">
        <f t="shared" si="7"/>
        <v>-0.14285714285714285</v>
      </c>
      <c r="Z16" s="7">
        <v>43</v>
      </c>
      <c r="AA16" s="10">
        <f t="shared" si="8"/>
        <v>1.263157894736842</v>
      </c>
      <c r="AB16" s="8">
        <v>53</v>
      </c>
      <c r="AC16" s="10">
        <f t="shared" si="9"/>
        <v>0.32500000000000001</v>
      </c>
      <c r="AE16" s="31">
        <f t="shared" si="10"/>
        <v>1.2839147286821706E-2</v>
      </c>
    </row>
    <row r="17" spans="1:31" ht="13.5" customHeight="1" x14ac:dyDescent="0.2">
      <c r="A17" s="19" t="s">
        <v>52</v>
      </c>
      <c r="B17" s="19" t="s">
        <v>14</v>
      </c>
      <c r="C17" s="12">
        <v>6336</v>
      </c>
      <c r="D17" s="13">
        <v>1997</v>
      </c>
      <c r="E17" s="13">
        <v>4226</v>
      </c>
      <c r="F17" s="7">
        <v>1</v>
      </c>
      <c r="G17" s="7">
        <v>13</v>
      </c>
      <c r="H17" s="7">
        <v>0</v>
      </c>
      <c r="I17" s="7">
        <v>0</v>
      </c>
      <c r="J17" s="7">
        <v>32</v>
      </c>
      <c r="K17" s="8">
        <v>67</v>
      </c>
      <c r="L17" s="12">
        <v>5302</v>
      </c>
      <c r="M17" s="10">
        <f t="shared" si="1"/>
        <v>-0.16319444444444445</v>
      </c>
      <c r="N17" s="13">
        <v>1563</v>
      </c>
      <c r="O17" s="10">
        <f t="shared" si="2"/>
        <v>-0.21732598898347522</v>
      </c>
      <c r="P17" s="13">
        <v>3618</v>
      </c>
      <c r="Q17" s="10">
        <f t="shared" si="3"/>
        <v>-0.14387127307146239</v>
      </c>
      <c r="R17" s="7">
        <v>6</v>
      </c>
      <c r="S17" s="10">
        <f t="shared" si="4"/>
        <v>5</v>
      </c>
      <c r="T17" s="7">
        <v>15</v>
      </c>
      <c r="U17" s="10">
        <f t="shared" si="5"/>
        <v>0.15384615384615385</v>
      </c>
      <c r="V17" s="7">
        <v>0</v>
      </c>
      <c r="W17" s="10" t="e">
        <f t="shared" si="6"/>
        <v>#DIV/0!</v>
      </c>
      <c r="X17" s="7">
        <v>7</v>
      </c>
      <c r="Y17" s="10" t="e">
        <f t="shared" si="7"/>
        <v>#DIV/0!</v>
      </c>
      <c r="Z17" s="7">
        <v>40</v>
      </c>
      <c r="AA17" s="10">
        <f t="shared" si="8"/>
        <v>0.25</v>
      </c>
      <c r="AB17" s="8">
        <v>53</v>
      </c>
      <c r="AC17" s="10">
        <f t="shared" si="9"/>
        <v>-0.20895522388059701</v>
      </c>
      <c r="AE17" s="31">
        <f t="shared" si="10"/>
        <v>9.9962278385514903E-3</v>
      </c>
    </row>
    <row r="18" spans="1:31" ht="13.5" customHeight="1" x14ac:dyDescent="0.2">
      <c r="A18" s="19" t="s">
        <v>52</v>
      </c>
      <c r="B18" s="19" t="s">
        <v>61</v>
      </c>
      <c r="C18" s="12">
        <v>10108</v>
      </c>
      <c r="D18" s="13">
        <v>1931</v>
      </c>
      <c r="E18" s="13">
        <v>7964</v>
      </c>
      <c r="F18" s="7">
        <v>7</v>
      </c>
      <c r="G18" s="7">
        <v>35</v>
      </c>
      <c r="H18" s="7">
        <v>2</v>
      </c>
      <c r="I18" s="7">
        <v>0</v>
      </c>
      <c r="J18" s="7">
        <v>66</v>
      </c>
      <c r="K18" s="8">
        <v>103</v>
      </c>
      <c r="L18" s="12">
        <v>7664</v>
      </c>
      <c r="M18" s="10">
        <f t="shared" si="1"/>
        <v>-0.24178868223189554</v>
      </c>
      <c r="N18" s="13">
        <v>1015</v>
      </c>
      <c r="O18" s="10">
        <f t="shared" si="2"/>
        <v>-0.47436561367167268</v>
      </c>
      <c r="P18" s="13">
        <v>6473</v>
      </c>
      <c r="Q18" s="10">
        <f t="shared" si="3"/>
        <v>-0.18721747865394275</v>
      </c>
      <c r="R18" s="7">
        <v>6</v>
      </c>
      <c r="S18" s="10">
        <f t="shared" si="4"/>
        <v>-0.14285714285714285</v>
      </c>
      <c r="T18" s="7">
        <v>30</v>
      </c>
      <c r="U18" s="10">
        <f t="shared" si="5"/>
        <v>-0.14285714285714285</v>
      </c>
      <c r="V18" s="7">
        <v>2</v>
      </c>
      <c r="W18" s="10">
        <f t="shared" si="6"/>
        <v>0</v>
      </c>
      <c r="X18" s="7">
        <v>6</v>
      </c>
      <c r="Y18" s="10" t="e">
        <f t="shared" si="7"/>
        <v>#DIV/0!</v>
      </c>
      <c r="Z18" s="7">
        <v>41</v>
      </c>
      <c r="AA18" s="10">
        <f t="shared" si="8"/>
        <v>-0.37878787878787878</v>
      </c>
      <c r="AB18" s="8">
        <v>91</v>
      </c>
      <c r="AC18" s="10">
        <f t="shared" si="9"/>
        <v>-0.11650485436893204</v>
      </c>
      <c r="AE18" s="31">
        <f t="shared" si="10"/>
        <v>1.1873695198329854E-2</v>
      </c>
    </row>
    <row r="19" spans="1:31" ht="13.5" customHeight="1" x14ac:dyDescent="0.2">
      <c r="A19" s="19" t="s">
        <v>52</v>
      </c>
      <c r="B19" s="19" t="s">
        <v>62</v>
      </c>
      <c r="C19" s="12">
        <v>7743</v>
      </c>
      <c r="D19" s="13">
        <v>2868</v>
      </c>
      <c r="E19" s="13">
        <v>4683</v>
      </c>
      <c r="F19" s="7">
        <v>4</v>
      </c>
      <c r="G19" s="7">
        <v>14</v>
      </c>
      <c r="H19" s="7">
        <v>1</v>
      </c>
      <c r="I19" s="7">
        <v>11</v>
      </c>
      <c r="J19" s="7">
        <v>63</v>
      </c>
      <c r="K19" s="8">
        <v>99</v>
      </c>
      <c r="L19" s="12">
        <v>7384</v>
      </c>
      <c r="M19" s="10">
        <f t="shared" si="1"/>
        <v>-4.6364458220328038E-2</v>
      </c>
      <c r="N19" s="13">
        <v>2646</v>
      </c>
      <c r="O19" s="10">
        <f t="shared" si="2"/>
        <v>-7.7405857740585768E-2</v>
      </c>
      <c r="P19" s="13">
        <v>4365</v>
      </c>
      <c r="Q19" s="10">
        <f t="shared" si="3"/>
        <v>-6.7905188981422171E-2</v>
      </c>
      <c r="R19" s="7">
        <v>11</v>
      </c>
      <c r="S19" s="10">
        <f t="shared" si="4"/>
        <v>1.75</v>
      </c>
      <c r="T19" s="7">
        <v>17</v>
      </c>
      <c r="U19" s="10">
        <f t="shared" si="5"/>
        <v>0.21428571428571427</v>
      </c>
      <c r="V19" s="7">
        <v>0</v>
      </c>
      <c r="W19" s="10">
        <f t="shared" si="6"/>
        <v>-1</v>
      </c>
      <c r="X19" s="7">
        <v>4</v>
      </c>
      <c r="Y19" s="10">
        <f t="shared" si="7"/>
        <v>-0.63636363636363635</v>
      </c>
      <c r="Z19" s="7">
        <v>94</v>
      </c>
      <c r="AA19" s="10">
        <f t="shared" si="8"/>
        <v>0.49206349206349204</v>
      </c>
      <c r="AB19" s="8">
        <v>247</v>
      </c>
      <c r="AC19" s="10">
        <f t="shared" si="9"/>
        <v>1.494949494949495</v>
      </c>
      <c r="AE19" s="31">
        <f t="shared" si="10"/>
        <v>3.345070422535211E-2</v>
      </c>
    </row>
    <row r="20" spans="1:31" ht="13.5" customHeight="1" x14ac:dyDescent="0.2">
      <c r="A20" s="19" t="s">
        <v>52</v>
      </c>
      <c r="B20" s="19" t="s">
        <v>15</v>
      </c>
      <c r="C20" s="12">
        <v>5594</v>
      </c>
      <c r="D20" s="13">
        <v>2956</v>
      </c>
      <c r="E20" s="13">
        <v>2546</v>
      </c>
      <c r="F20" s="7">
        <v>11</v>
      </c>
      <c r="G20" s="7">
        <v>2</v>
      </c>
      <c r="H20" s="7">
        <v>0</v>
      </c>
      <c r="I20" s="7">
        <v>1</v>
      </c>
      <c r="J20" s="7">
        <v>29</v>
      </c>
      <c r="K20" s="8">
        <v>49</v>
      </c>
      <c r="L20" s="12">
        <v>5087</v>
      </c>
      <c r="M20" s="10">
        <f t="shared" si="1"/>
        <v>-9.063282087951377E-2</v>
      </c>
      <c r="N20" s="13">
        <v>2697</v>
      </c>
      <c r="O20" s="10">
        <f t="shared" si="2"/>
        <v>-8.761840324763194E-2</v>
      </c>
      <c r="P20" s="13">
        <v>2173</v>
      </c>
      <c r="Q20" s="10">
        <f t="shared" si="3"/>
        <v>-0.14650432050274942</v>
      </c>
      <c r="R20" s="7">
        <v>1</v>
      </c>
      <c r="S20" s="10">
        <f t="shared" si="4"/>
        <v>-0.90909090909090906</v>
      </c>
      <c r="T20" s="7">
        <v>15</v>
      </c>
      <c r="U20" s="10">
        <f t="shared" si="5"/>
        <v>6.5</v>
      </c>
      <c r="V20" s="7">
        <v>0</v>
      </c>
      <c r="W20" s="10" t="e">
        <f t="shared" si="6"/>
        <v>#DIV/0!</v>
      </c>
      <c r="X20" s="7">
        <v>4</v>
      </c>
      <c r="Y20" s="10">
        <f t="shared" si="7"/>
        <v>3</v>
      </c>
      <c r="Z20" s="7">
        <v>65</v>
      </c>
      <c r="AA20" s="10">
        <f t="shared" si="8"/>
        <v>1.2413793103448276</v>
      </c>
      <c r="AB20" s="8">
        <v>132</v>
      </c>
      <c r="AC20" s="10">
        <f t="shared" si="9"/>
        <v>1.6938775510204083</v>
      </c>
      <c r="AE20" s="31">
        <f t="shared" si="10"/>
        <v>2.594849616669943E-2</v>
      </c>
    </row>
    <row r="21" spans="1:31" ht="13.5" customHeight="1" x14ac:dyDescent="0.2">
      <c r="A21" s="19" t="s">
        <v>52</v>
      </c>
      <c r="B21" s="19" t="s">
        <v>34</v>
      </c>
      <c r="C21" s="12">
        <v>30194</v>
      </c>
      <c r="D21" s="13">
        <v>24614</v>
      </c>
      <c r="E21" s="13">
        <v>4139</v>
      </c>
      <c r="F21" s="7">
        <v>85</v>
      </c>
      <c r="G21" s="7">
        <v>187</v>
      </c>
      <c r="H21" s="7">
        <v>12</v>
      </c>
      <c r="I21" s="7">
        <v>28</v>
      </c>
      <c r="J21" s="7">
        <v>293</v>
      </c>
      <c r="K21" s="8">
        <v>836</v>
      </c>
      <c r="L21" s="12">
        <v>45625</v>
      </c>
      <c r="M21" s="10">
        <f t="shared" si="1"/>
        <v>0.511061800357687</v>
      </c>
      <c r="N21" s="13">
        <v>28380</v>
      </c>
      <c r="O21" s="10">
        <f t="shared" si="2"/>
        <v>0.15300235638254653</v>
      </c>
      <c r="P21" s="13">
        <v>12203</v>
      </c>
      <c r="Q21" s="10">
        <f t="shared" si="3"/>
        <v>1.9482966900217444</v>
      </c>
      <c r="R21" s="7">
        <v>82</v>
      </c>
      <c r="S21" s="10">
        <f t="shared" si="4"/>
        <v>-3.5294117647058823E-2</v>
      </c>
      <c r="T21" s="7">
        <v>551</v>
      </c>
      <c r="U21" s="10">
        <f t="shared" si="5"/>
        <v>1.946524064171123</v>
      </c>
      <c r="V21" s="7">
        <v>20</v>
      </c>
      <c r="W21" s="10">
        <f t="shared" si="6"/>
        <v>0.66666666666666663</v>
      </c>
      <c r="X21" s="7">
        <v>93</v>
      </c>
      <c r="Y21" s="10">
        <f t="shared" si="7"/>
        <v>2.3214285714285716</v>
      </c>
      <c r="Z21" s="13">
        <v>1117</v>
      </c>
      <c r="AA21" s="10">
        <f t="shared" si="8"/>
        <v>2.8122866894197953</v>
      </c>
      <c r="AB21" s="14">
        <v>3179</v>
      </c>
      <c r="AC21" s="10">
        <f t="shared" si="9"/>
        <v>2.8026315789473686</v>
      </c>
      <c r="AE21" s="31">
        <f t="shared" si="10"/>
        <v>6.9676712328767126E-2</v>
      </c>
    </row>
    <row r="22" spans="1:31" ht="13.5" customHeight="1" x14ac:dyDescent="0.2">
      <c r="A22" s="19" t="s">
        <v>52</v>
      </c>
      <c r="B22" s="19" t="s">
        <v>63</v>
      </c>
      <c r="C22" s="12">
        <v>17803</v>
      </c>
      <c r="D22" s="13">
        <v>9261</v>
      </c>
      <c r="E22" s="13">
        <v>7933</v>
      </c>
      <c r="F22" s="7">
        <v>35</v>
      </c>
      <c r="G22" s="7">
        <v>97</v>
      </c>
      <c r="H22" s="7">
        <v>1</v>
      </c>
      <c r="I22" s="7">
        <v>35</v>
      </c>
      <c r="J22" s="7">
        <v>197</v>
      </c>
      <c r="K22" s="8">
        <v>244</v>
      </c>
      <c r="L22" s="12">
        <v>17703</v>
      </c>
      <c r="M22" s="10">
        <f t="shared" si="1"/>
        <v>-5.6170308374992976E-3</v>
      </c>
      <c r="N22" s="13">
        <v>8472</v>
      </c>
      <c r="O22" s="10">
        <f t="shared" si="2"/>
        <v>-8.5195983155166827E-2</v>
      </c>
      <c r="P22" s="13">
        <v>7889</v>
      </c>
      <c r="Q22" s="10">
        <f t="shared" si="3"/>
        <v>-5.5464515315769569E-3</v>
      </c>
      <c r="R22" s="7">
        <v>25</v>
      </c>
      <c r="S22" s="10">
        <f t="shared" si="4"/>
        <v>-0.2857142857142857</v>
      </c>
      <c r="T22" s="7">
        <v>75</v>
      </c>
      <c r="U22" s="10">
        <f t="shared" si="5"/>
        <v>-0.22680412371134021</v>
      </c>
      <c r="V22" s="7">
        <v>7</v>
      </c>
      <c r="W22" s="10">
        <f t="shared" si="6"/>
        <v>6</v>
      </c>
      <c r="X22" s="7">
        <v>32</v>
      </c>
      <c r="Y22" s="10">
        <f t="shared" si="7"/>
        <v>-8.5714285714285715E-2</v>
      </c>
      <c r="Z22" s="7">
        <v>394</v>
      </c>
      <c r="AA22" s="10">
        <f t="shared" si="8"/>
        <v>1</v>
      </c>
      <c r="AB22" s="8">
        <v>809</v>
      </c>
      <c r="AC22" s="10">
        <f t="shared" si="9"/>
        <v>2.3155737704918034</v>
      </c>
      <c r="AE22" s="31">
        <f t="shared" si="10"/>
        <v>4.5698469186013668E-2</v>
      </c>
    </row>
    <row r="23" spans="1:31" ht="13.5" customHeight="1" x14ac:dyDescent="0.2">
      <c r="A23" s="19" t="s">
        <v>52</v>
      </c>
      <c r="B23" s="19" t="s">
        <v>16</v>
      </c>
      <c r="C23" s="12">
        <v>2306</v>
      </c>
      <c r="D23" s="13">
        <v>1188</v>
      </c>
      <c r="E23" s="13">
        <v>1082</v>
      </c>
      <c r="F23" s="7">
        <v>3</v>
      </c>
      <c r="G23" s="7">
        <v>2</v>
      </c>
      <c r="H23" s="7">
        <v>0</v>
      </c>
      <c r="I23" s="7">
        <v>0</v>
      </c>
      <c r="J23" s="7">
        <v>19</v>
      </c>
      <c r="K23" s="8">
        <v>12</v>
      </c>
      <c r="L23" s="12">
        <v>2043</v>
      </c>
      <c r="M23" s="10">
        <f t="shared" si="1"/>
        <v>-0.11405030355594102</v>
      </c>
      <c r="N23" s="13">
        <v>1169</v>
      </c>
      <c r="O23" s="10">
        <f t="shared" si="2"/>
        <v>-1.5993265993265993E-2</v>
      </c>
      <c r="P23" s="7">
        <v>839</v>
      </c>
      <c r="Q23" s="10">
        <f t="shared" si="3"/>
        <v>-0.2245841035120148</v>
      </c>
      <c r="R23" s="7">
        <v>4</v>
      </c>
      <c r="S23" s="10">
        <f t="shared" si="4"/>
        <v>0.33333333333333331</v>
      </c>
      <c r="T23" s="7">
        <v>0</v>
      </c>
      <c r="U23" s="10">
        <f t="shared" si="5"/>
        <v>-1</v>
      </c>
      <c r="V23" s="7">
        <v>0</v>
      </c>
      <c r="W23" s="10" t="e">
        <f t="shared" si="6"/>
        <v>#DIV/0!</v>
      </c>
      <c r="X23" s="7">
        <v>0</v>
      </c>
      <c r="Y23" s="10" t="e">
        <f t="shared" si="7"/>
        <v>#DIV/0!</v>
      </c>
      <c r="Z23" s="7">
        <v>19</v>
      </c>
      <c r="AA23" s="10">
        <f t="shared" si="8"/>
        <v>0</v>
      </c>
      <c r="AB23" s="8">
        <v>12</v>
      </c>
      <c r="AC23" s="10">
        <f t="shared" si="9"/>
        <v>0</v>
      </c>
      <c r="AE23" s="31">
        <f t="shared" si="10"/>
        <v>5.8737151248164461E-3</v>
      </c>
    </row>
    <row r="24" spans="1:31" ht="13.5" customHeight="1" x14ac:dyDescent="0.2">
      <c r="A24" s="19" t="s">
        <v>52</v>
      </c>
      <c r="B24" s="19" t="s">
        <v>64</v>
      </c>
      <c r="C24" s="12">
        <v>5584</v>
      </c>
      <c r="D24" s="13">
        <v>4836</v>
      </c>
      <c r="E24" s="7">
        <v>608</v>
      </c>
      <c r="F24" s="7">
        <v>15</v>
      </c>
      <c r="G24" s="7">
        <v>9</v>
      </c>
      <c r="H24" s="7">
        <v>0</v>
      </c>
      <c r="I24" s="7">
        <v>8</v>
      </c>
      <c r="J24" s="7">
        <v>29</v>
      </c>
      <c r="K24" s="8">
        <v>79</v>
      </c>
      <c r="L24" s="12">
        <v>6060</v>
      </c>
      <c r="M24" s="10">
        <f t="shared" si="1"/>
        <v>8.5243553008595985E-2</v>
      </c>
      <c r="N24" s="13">
        <v>5289</v>
      </c>
      <c r="O24" s="10">
        <f t="shared" si="2"/>
        <v>9.3672456575682378E-2</v>
      </c>
      <c r="P24" s="7">
        <v>506</v>
      </c>
      <c r="Q24" s="10">
        <f t="shared" si="3"/>
        <v>-0.16776315789473684</v>
      </c>
      <c r="R24" s="7">
        <v>10</v>
      </c>
      <c r="S24" s="10">
        <f t="shared" si="4"/>
        <v>-0.33333333333333331</v>
      </c>
      <c r="T24" s="7">
        <v>16</v>
      </c>
      <c r="U24" s="10">
        <f t="shared" si="5"/>
        <v>0.77777777777777779</v>
      </c>
      <c r="V24" s="7">
        <v>0</v>
      </c>
      <c r="W24" s="10" t="e">
        <f t="shared" si="6"/>
        <v>#DIV/0!</v>
      </c>
      <c r="X24" s="7">
        <v>6</v>
      </c>
      <c r="Y24" s="10">
        <f t="shared" si="7"/>
        <v>-0.25</v>
      </c>
      <c r="Z24" s="7">
        <v>72</v>
      </c>
      <c r="AA24" s="10">
        <f t="shared" si="8"/>
        <v>1.4827586206896552</v>
      </c>
      <c r="AB24" s="8">
        <v>161</v>
      </c>
      <c r="AC24" s="10">
        <f t="shared" si="9"/>
        <v>1.0379746835443038</v>
      </c>
      <c r="AE24" s="31">
        <f t="shared" si="10"/>
        <v>2.6567656765676569E-2</v>
      </c>
    </row>
    <row r="25" spans="1:31" ht="13.5" customHeight="1" x14ac:dyDescent="0.2">
      <c r="A25" s="19" t="s">
        <v>52</v>
      </c>
      <c r="B25" s="19" t="s">
        <v>17</v>
      </c>
      <c r="C25" s="12">
        <v>3211</v>
      </c>
      <c r="D25" s="13">
        <v>2468</v>
      </c>
      <c r="E25" s="7">
        <v>709</v>
      </c>
      <c r="F25" s="7">
        <v>4</v>
      </c>
      <c r="G25" s="7">
        <v>1</v>
      </c>
      <c r="H25" s="7">
        <v>1</v>
      </c>
      <c r="I25" s="7">
        <v>0</v>
      </c>
      <c r="J25" s="7">
        <v>16</v>
      </c>
      <c r="K25" s="8">
        <v>12</v>
      </c>
      <c r="L25" s="12">
        <v>3156</v>
      </c>
      <c r="M25" s="10">
        <f t="shared" si="1"/>
        <v>-1.7128620367486764E-2</v>
      </c>
      <c r="N25" s="13">
        <v>2496</v>
      </c>
      <c r="O25" s="10">
        <f t="shared" si="2"/>
        <v>1.1345218800648298E-2</v>
      </c>
      <c r="P25" s="7">
        <v>554</v>
      </c>
      <c r="Q25" s="10">
        <f t="shared" si="3"/>
        <v>-0.21861777150916784</v>
      </c>
      <c r="R25" s="7">
        <v>6</v>
      </c>
      <c r="S25" s="10">
        <f t="shared" si="4"/>
        <v>0.5</v>
      </c>
      <c r="T25" s="7">
        <v>7</v>
      </c>
      <c r="U25" s="10">
        <f t="shared" si="5"/>
        <v>6</v>
      </c>
      <c r="V25" s="7">
        <v>0</v>
      </c>
      <c r="W25" s="10">
        <f t="shared" si="6"/>
        <v>-1</v>
      </c>
      <c r="X25" s="7">
        <v>2</v>
      </c>
      <c r="Y25" s="10" t="e">
        <f t="shared" si="7"/>
        <v>#DIV/0!</v>
      </c>
      <c r="Z25" s="7">
        <v>58</v>
      </c>
      <c r="AA25" s="10">
        <f t="shared" si="8"/>
        <v>2.625</v>
      </c>
      <c r="AB25" s="8">
        <v>33</v>
      </c>
      <c r="AC25" s="10">
        <f t="shared" si="9"/>
        <v>1.75</v>
      </c>
      <c r="AE25" s="31">
        <f t="shared" si="10"/>
        <v>1.0456273764258554E-2</v>
      </c>
    </row>
    <row r="26" spans="1:31" ht="13.5" customHeight="1" x14ac:dyDescent="0.2">
      <c r="A26" s="19" t="s">
        <v>52</v>
      </c>
      <c r="B26" s="19" t="s">
        <v>65</v>
      </c>
      <c r="C26" s="12">
        <v>6318</v>
      </c>
      <c r="D26" s="13">
        <v>3086</v>
      </c>
      <c r="E26" s="13">
        <v>3118</v>
      </c>
      <c r="F26" s="7">
        <v>9</v>
      </c>
      <c r="G26" s="7">
        <v>14</v>
      </c>
      <c r="H26" s="7">
        <v>0</v>
      </c>
      <c r="I26" s="7">
        <v>3</v>
      </c>
      <c r="J26" s="7">
        <v>36</v>
      </c>
      <c r="K26" s="8">
        <v>52</v>
      </c>
      <c r="L26" s="12">
        <v>5391</v>
      </c>
      <c r="M26" s="10">
        <f t="shared" si="1"/>
        <v>-0.14672364672364671</v>
      </c>
      <c r="N26" s="13">
        <v>2712</v>
      </c>
      <c r="O26" s="10">
        <f t="shared" si="2"/>
        <v>-0.12119248217757615</v>
      </c>
      <c r="P26" s="13">
        <v>2517</v>
      </c>
      <c r="Q26" s="10">
        <f t="shared" si="3"/>
        <v>-0.19275176395125079</v>
      </c>
      <c r="R26" s="7">
        <v>11</v>
      </c>
      <c r="S26" s="10">
        <f t="shared" si="4"/>
        <v>0.22222222222222221</v>
      </c>
      <c r="T26" s="7">
        <v>16</v>
      </c>
      <c r="U26" s="10">
        <f t="shared" si="5"/>
        <v>0.14285714285714285</v>
      </c>
      <c r="V26" s="7">
        <v>0</v>
      </c>
      <c r="W26" s="10" t="e">
        <f t="shared" si="6"/>
        <v>#DIV/0!</v>
      </c>
      <c r="X26" s="7">
        <v>5</v>
      </c>
      <c r="Y26" s="10">
        <f t="shared" si="7"/>
        <v>0.66666666666666663</v>
      </c>
      <c r="Z26" s="7">
        <v>69</v>
      </c>
      <c r="AA26" s="10">
        <f t="shared" si="8"/>
        <v>0.91666666666666663</v>
      </c>
      <c r="AB26" s="8">
        <v>61</v>
      </c>
      <c r="AC26" s="10">
        <f t="shared" si="9"/>
        <v>0.17307692307692307</v>
      </c>
      <c r="AE26" s="31">
        <f t="shared" si="10"/>
        <v>1.1315154887775923E-2</v>
      </c>
    </row>
    <row r="27" spans="1:31" ht="13.5" customHeight="1" x14ac:dyDescent="0.2">
      <c r="A27" s="19" t="s">
        <v>52</v>
      </c>
      <c r="B27" s="19" t="s">
        <v>39</v>
      </c>
      <c r="C27" s="12">
        <v>10804</v>
      </c>
      <c r="D27" s="13">
        <v>9250</v>
      </c>
      <c r="E27" s="7">
        <v>957</v>
      </c>
      <c r="F27" s="7">
        <v>55</v>
      </c>
      <c r="G27" s="7">
        <v>115</v>
      </c>
      <c r="H27" s="7">
        <v>1</v>
      </c>
      <c r="I27" s="7">
        <v>9</v>
      </c>
      <c r="J27" s="7">
        <v>161</v>
      </c>
      <c r="K27" s="8">
        <v>256</v>
      </c>
      <c r="L27" s="12">
        <v>10498</v>
      </c>
      <c r="M27" s="10">
        <f t="shared" si="1"/>
        <v>-2.8322843391336543E-2</v>
      </c>
      <c r="N27" s="13">
        <v>8539</v>
      </c>
      <c r="O27" s="10">
        <f t="shared" si="2"/>
        <v>-7.6864864864864865E-2</v>
      </c>
      <c r="P27" s="7">
        <v>894</v>
      </c>
      <c r="Q27" s="10">
        <f t="shared" si="3"/>
        <v>-6.5830721003134793E-2</v>
      </c>
      <c r="R27" s="7">
        <v>39</v>
      </c>
      <c r="S27" s="10">
        <f t="shared" si="4"/>
        <v>-0.29090909090909089</v>
      </c>
      <c r="T27" s="7">
        <v>104</v>
      </c>
      <c r="U27" s="10">
        <f t="shared" si="5"/>
        <v>-9.5652173913043481E-2</v>
      </c>
      <c r="V27" s="7">
        <v>4</v>
      </c>
      <c r="W27" s="10">
        <f t="shared" si="6"/>
        <v>3</v>
      </c>
      <c r="X27" s="7">
        <v>29</v>
      </c>
      <c r="Y27" s="10">
        <f t="shared" si="7"/>
        <v>2.2222222222222223</v>
      </c>
      <c r="Z27" s="7">
        <v>398</v>
      </c>
      <c r="AA27" s="10">
        <f t="shared" si="8"/>
        <v>1.4720496894409938</v>
      </c>
      <c r="AB27" s="8">
        <v>491</v>
      </c>
      <c r="AC27" s="10">
        <f t="shared" si="9"/>
        <v>0.91796875</v>
      </c>
      <c r="AE27" s="31">
        <f t="shared" si="10"/>
        <v>4.6770813488283484E-2</v>
      </c>
    </row>
    <row r="28" spans="1:31" ht="13.5" customHeight="1" x14ac:dyDescent="0.2">
      <c r="A28" s="19" t="s">
        <v>52</v>
      </c>
      <c r="B28" s="19" t="s">
        <v>49</v>
      </c>
      <c r="C28" s="12">
        <v>49388</v>
      </c>
      <c r="D28" s="13">
        <v>31607</v>
      </c>
      <c r="E28" s="13">
        <v>13203</v>
      </c>
      <c r="F28" s="7">
        <v>194</v>
      </c>
      <c r="G28" s="13">
        <v>1486</v>
      </c>
      <c r="H28" s="7">
        <v>31</v>
      </c>
      <c r="I28" s="7">
        <v>116</v>
      </c>
      <c r="J28" s="13">
        <v>1217</v>
      </c>
      <c r="K28" s="14">
        <v>1534</v>
      </c>
      <c r="L28" s="12">
        <v>45853</v>
      </c>
      <c r="M28" s="10">
        <f t="shared" si="1"/>
        <v>-7.1576091358224667E-2</v>
      </c>
      <c r="N28" s="13">
        <v>26677</v>
      </c>
      <c r="O28" s="10">
        <f t="shared" si="2"/>
        <v>-0.15597810611573384</v>
      </c>
      <c r="P28" s="13">
        <v>12725</v>
      </c>
      <c r="Q28" s="10">
        <f t="shared" si="3"/>
        <v>-3.6203893054608804E-2</v>
      </c>
      <c r="R28" s="7">
        <v>173</v>
      </c>
      <c r="S28" s="10">
        <f t="shared" si="4"/>
        <v>-0.10824742268041238</v>
      </c>
      <c r="T28" s="13">
        <v>1120</v>
      </c>
      <c r="U28" s="10">
        <f t="shared" si="5"/>
        <v>-0.24629878869448182</v>
      </c>
      <c r="V28" s="7">
        <v>45</v>
      </c>
      <c r="W28" s="10">
        <f t="shared" si="6"/>
        <v>0.45161290322580644</v>
      </c>
      <c r="X28" s="7">
        <v>79</v>
      </c>
      <c r="Y28" s="10">
        <f t="shared" si="7"/>
        <v>-0.31896551724137934</v>
      </c>
      <c r="Z28" s="13">
        <v>2117</v>
      </c>
      <c r="AA28" s="10">
        <f t="shared" si="8"/>
        <v>0.73952341824157763</v>
      </c>
      <c r="AB28" s="14">
        <v>2917</v>
      </c>
      <c r="AC28" s="10">
        <f t="shared" si="9"/>
        <v>0.90156453715775753</v>
      </c>
      <c r="AE28" s="31">
        <f t="shared" si="10"/>
        <v>6.3616339170828512E-2</v>
      </c>
    </row>
    <row r="29" spans="1:31" ht="13.5" customHeight="1" x14ac:dyDescent="0.2">
      <c r="A29" s="19" t="s">
        <v>52</v>
      </c>
      <c r="B29" s="19" t="s">
        <v>66</v>
      </c>
      <c r="C29" s="12">
        <v>70065</v>
      </c>
      <c r="D29" s="13">
        <v>17693</v>
      </c>
      <c r="E29" s="13">
        <v>50671</v>
      </c>
      <c r="F29" s="7">
        <v>67</v>
      </c>
      <c r="G29" s="7">
        <v>349</v>
      </c>
      <c r="H29" s="7">
        <v>1</v>
      </c>
      <c r="I29" s="7">
        <v>84</v>
      </c>
      <c r="J29" s="7">
        <v>566</v>
      </c>
      <c r="K29" s="8">
        <v>634</v>
      </c>
      <c r="L29" s="12">
        <v>65043</v>
      </c>
      <c r="M29" s="10">
        <f t="shared" si="1"/>
        <v>-7.1676300578034688E-2</v>
      </c>
      <c r="N29" s="13">
        <v>11808</v>
      </c>
      <c r="O29" s="10">
        <f t="shared" si="2"/>
        <v>-0.33261741931837452</v>
      </c>
      <c r="P29" s="13">
        <v>50763</v>
      </c>
      <c r="Q29" s="10">
        <f t="shared" si="3"/>
        <v>1.8156341891811885E-3</v>
      </c>
      <c r="R29" s="7">
        <v>84</v>
      </c>
      <c r="S29" s="10">
        <f t="shared" si="4"/>
        <v>0.2537313432835821</v>
      </c>
      <c r="T29" s="7">
        <v>376</v>
      </c>
      <c r="U29" s="10">
        <f t="shared" si="5"/>
        <v>7.7363896848137534E-2</v>
      </c>
      <c r="V29" s="7">
        <v>3</v>
      </c>
      <c r="W29" s="10">
        <f t="shared" si="6"/>
        <v>2</v>
      </c>
      <c r="X29" s="7">
        <v>67</v>
      </c>
      <c r="Y29" s="10">
        <f t="shared" si="7"/>
        <v>-0.20238095238095238</v>
      </c>
      <c r="Z29" s="7">
        <v>835</v>
      </c>
      <c r="AA29" s="10">
        <f t="shared" si="8"/>
        <v>0.47526501766784451</v>
      </c>
      <c r="AB29" s="14">
        <v>1107</v>
      </c>
      <c r="AC29" s="10">
        <f t="shared" si="9"/>
        <v>0.74605678233438488</v>
      </c>
      <c r="AE29" s="31">
        <f t="shared" si="10"/>
        <v>1.7019510170195103E-2</v>
      </c>
    </row>
    <row r="30" spans="1:31" ht="13.5" customHeight="1" x14ac:dyDescent="0.2">
      <c r="A30" s="19" t="s">
        <v>52</v>
      </c>
      <c r="B30" s="19" t="s">
        <v>35</v>
      </c>
      <c r="C30" s="12">
        <v>6939</v>
      </c>
      <c r="D30" s="7">
        <v>775</v>
      </c>
      <c r="E30" s="13">
        <v>6032</v>
      </c>
      <c r="F30" s="7">
        <v>6</v>
      </c>
      <c r="G30" s="7">
        <v>8</v>
      </c>
      <c r="H30" s="7">
        <v>0</v>
      </c>
      <c r="I30" s="7">
        <v>3</v>
      </c>
      <c r="J30" s="7">
        <v>38</v>
      </c>
      <c r="K30" s="8">
        <v>77</v>
      </c>
      <c r="L30" s="12">
        <v>5577</v>
      </c>
      <c r="M30" s="10">
        <f t="shared" si="1"/>
        <v>-0.1962818849978383</v>
      </c>
      <c r="N30" s="7">
        <v>419</v>
      </c>
      <c r="O30" s="10">
        <f t="shared" si="2"/>
        <v>-0.45935483870967742</v>
      </c>
      <c r="P30" s="13">
        <v>5060</v>
      </c>
      <c r="Q30" s="10">
        <f t="shared" si="3"/>
        <v>-0.16114058355437666</v>
      </c>
      <c r="R30" s="7">
        <v>5</v>
      </c>
      <c r="S30" s="10">
        <f t="shared" si="4"/>
        <v>-0.16666666666666666</v>
      </c>
      <c r="T30" s="7">
        <v>6</v>
      </c>
      <c r="U30" s="10">
        <f t="shared" si="5"/>
        <v>-0.25</v>
      </c>
      <c r="V30" s="7">
        <v>0</v>
      </c>
      <c r="W30" s="10" t="e">
        <f t="shared" si="6"/>
        <v>#DIV/0!</v>
      </c>
      <c r="X30" s="7">
        <v>6</v>
      </c>
      <c r="Y30" s="10">
        <f t="shared" si="7"/>
        <v>1</v>
      </c>
      <c r="Z30" s="7">
        <v>42</v>
      </c>
      <c r="AA30" s="10">
        <f t="shared" si="8"/>
        <v>0.10526315789473684</v>
      </c>
      <c r="AB30" s="8">
        <v>39</v>
      </c>
      <c r="AC30" s="10">
        <f t="shared" si="9"/>
        <v>-0.4935064935064935</v>
      </c>
      <c r="AE30" s="31">
        <f t="shared" si="10"/>
        <v>6.993006993006993E-3</v>
      </c>
    </row>
    <row r="31" spans="1:31" ht="13.5" customHeight="1" x14ac:dyDescent="0.2">
      <c r="A31" s="19" t="s">
        <v>52</v>
      </c>
      <c r="B31" s="19" t="s">
        <v>67</v>
      </c>
      <c r="C31" s="12">
        <v>3665</v>
      </c>
      <c r="D31" s="7">
        <v>666</v>
      </c>
      <c r="E31" s="13">
        <v>2945</v>
      </c>
      <c r="F31" s="7">
        <v>3</v>
      </c>
      <c r="G31" s="7">
        <v>1</v>
      </c>
      <c r="H31" s="7">
        <v>0</v>
      </c>
      <c r="I31" s="7">
        <v>3</v>
      </c>
      <c r="J31" s="7">
        <v>11</v>
      </c>
      <c r="K31" s="8">
        <v>36</v>
      </c>
      <c r="L31" s="12">
        <v>2702</v>
      </c>
      <c r="M31" s="10">
        <f t="shared" si="1"/>
        <v>-0.2627557980900409</v>
      </c>
      <c r="N31" s="7">
        <v>364</v>
      </c>
      <c r="O31" s="10">
        <f t="shared" si="2"/>
        <v>-0.45345345345345345</v>
      </c>
      <c r="P31" s="13">
        <v>2232</v>
      </c>
      <c r="Q31" s="10">
        <f t="shared" si="3"/>
        <v>-0.24210526315789474</v>
      </c>
      <c r="R31" s="7">
        <v>2</v>
      </c>
      <c r="S31" s="10">
        <f t="shared" si="4"/>
        <v>-0.33333333333333331</v>
      </c>
      <c r="T31" s="7">
        <v>2</v>
      </c>
      <c r="U31" s="10">
        <f t="shared" si="5"/>
        <v>1</v>
      </c>
      <c r="V31" s="7">
        <v>0</v>
      </c>
      <c r="W31" s="10" t="e">
        <f t="shared" si="6"/>
        <v>#DIV/0!</v>
      </c>
      <c r="X31" s="7">
        <v>1</v>
      </c>
      <c r="Y31" s="10">
        <f t="shared" si="7"/>
        <v>-0.66666666666666663</v>
      </c>
      <c r="Z31" s="7">
        <v>25</v>
      </c>
      <c r="AA31" s="10">
        <f t="shared" si="8"/>
        <v>1.2727272727272727</v>
      </c>
      <c r="AB31" s="8">
        <v>76</v>
      </c>
      <c r="AC31" s="10">
        <f t="shared" si="9"/>
        <v>1.1111111111111112</v>
      </c>
      <c r="AE31" s="31">
        <f t="shared" si="10"/>
        <v>2.8127313101406367E-2</v>
      </c>
    </row>
    <row r="32" spans="1:31" ht="13.5" customHeight="1" x14ac:dyDescent="0.2">
      <c r="A32" s="19" t="s">
        <v>52</v>
      </c>
      <c r="B32" s="19" t="s">
        <v>68</v>
      </c>
      <c r="C32" s="18">
        <v>629</v>
      </c>
      <c r="D32" s="7">
        <v>158</v>
      </c>
      <c r="E32" s="7">
        <v>464</v>
      </c>
      <c r="F32" s="7">
        <v>0</v>
      </c>
      <c r="G32" s="7">
        <v>0</v>
      </c>
      <c r="H32" s="7">
        <v>0</v>
      </c>
      <c r="I32" s="7">
        <v>0</v>
      </c>
      <c r="J32" s="7">
        <v>3</v>
      </c>
      <c r="K32" s="8">
        <v>4</v>
      </c>
      <c r="L32" s="18">
        <v>281</v>
      </c>
      <c r="M32" s="10">
        <f t="shared" si="1"/>
        <v>-0.55325914149443556</v>
      </c>
      <c r="N32" s="7">
        <v>74</v>
      </c>
      <c r="O32" s="10">
        <f t="shared" si="2"/>
        <v>-0.53164556962025311</v>
      </c>
      <c r="P32" s="7">
        <v>204</v>
      </c>
      <c r="Q32" s="10">
        <f t="shared" si="3"/>
        <v>-0.56034482758620685</v>
      </c>
      <c r="R32" s="7">
        <v>1</v>
      </c>
      <c r="S32" s="10" t="e">
        <f t="shared" si="4"/>
        <v>#DIV/0!</v>
      </c>
      <c r="T32" s="7">
        <v>2</v>
      </c>
      <c r="U32" s="10" t="e">
        <f t="shared" si="5"/>
        <v>#DIV/0!</v>
      </c>
      <c r="V32" s="7">
        <v>0</v>
      </c>
      <c r="W32" s="10" t="e">
        <f t="shared" si="6"/>
        <v>#DIV/0!</v>
      </c>
      <c r="X32" s="7">
        <v>0</v>
      </c>
      <c r="Y32" s="10" t="e">
        <f t="shared" si="7"/>
        <v>#DIV/0!</v>
      </c>
      <c r="Z32" s="7">
        <v>0</v>
      </c>
      <c r="AA32" s="10">
        <f t="shared" si="8"/>
        <v>-1</v>
      </c>
      <c r="AB32" s="8">
        <v>0</v>
      </c>
      <c r="AC32" s="10">
        <f t="shared" si="9"/>
        <v>-1</v>
      </c>
      <c r="AE32" s="31">
        <f t="shared" si="10"/>
        <v>0</v>
      </c>
    </row>
    <row r="33" spans="1:31" ht="13.5" customHeight="1" x14ac:dyDescent="0.2">
      <c r="A33" s="19" t="s">
        <v>52</v>
      </c>
      <c r="B33" s="19" t="s">
        <v>69</v>
      </c>
      <c r="C33" s="12">
        <v>5513</v>
      </c>
      <c r="D33" s="13">
        <v>4996</v>
      </c>
      <c r="E33" s="7">
        <v>400</v>
      </c>
      <c r="F33" s="7">
        <v>10</v>
      </c>
      <c r="G33" s="7">
        <v>12</v>
      </c>
      <c r="H33" s="7">
        <v>0</v>
      </c>
      <c r="I33" s="7">
        <v>0</v>
      </c>
      <c r="J33" s="7">
        <v>19</v>
      </c>
      <c r="K33" s="8">
        <v>76</v>
      </c>
      <c r="L33" s="12">
        <v>5400</v>
      </c>
      <c r="M33" s="10">
        <f t="shared" si="1"/>
        <v>-2.0497007074188282E-2</v>
      </c>
      <c r="N33" s="13">
        <v>4886</v>
      </c>
      <c r="O33" s="10">
        <f t="shared" si="2"/>
        <v>-2.2017614091273018E-2</v>
      </c>
      <c r="P33" s="7">
        <v>331</v>
      </c>
      <c r="Q33" s="10">
        <f t="shared" si="3"/>
        <v>-0.17249999999999999</v>
      </c>
      <c r="R33" s="7">
        <v>6</v>
      </c>
      <c r="S33" s="10">
        <f t="shared" si="4"/>
        <v>-0.4</v>
      </c>
      <c r="T33" s="7">
        <v>10</v>
      </c>
      <c r="U33" s="10">
        <f t="shared" si="5"/>
        <v>-0.16666666666666666</v>
      </c>
      <c r="V33" s="7">
        <v>0</v>
      </c>
      <c r="W33" s="10" t="e">
        <f t="shared" si="6"/>
        <v>#DIV/0!</v>
      </c>
      <c r="X33" s="7">
        <v>8</v>
      </c>
      <c r="Y33" s="10" t="e">
        <f t="shared" si="7"/>
        <v>#DIV/0!</v>
      </c>
      <c r="Z33" s="7">
        <v>48</v>
      </c>
      <c r="AA33" s="10">
        <f t="shared" si="8"/>
        <v>1.5263157894736843</v>
      </c>
      <c r="AB33" s="8">
        <v>111</v>
      </c>
      <c r="AC33" s="10">
        <f t="shared" si="9"/>
        <v>0.46052631578947367</v>
      </c>
      <c r="AE33" s="31">
        <f t="shared" si="10"/>
        <v>2.0555555555555556E-2</v>
      </c>
    </row>
    <row r="34" spans="1:31" ht="13.5" customHeight="1" x14ac:dyDescent="0.2">
      <c r="A34" s="19" t="s">
        <v>52</v>
      </c>
      <c r="B34" s="19" t="s">
        <v>18</v>
      </c>
      <c r="C34" s="12">
        <v>36348</v>
      </c>
      <c r="D34" s="13">
        <v>24692</v>
      </c>
      <c r="E34" s="13">
        <v>9433</v>
      </c>
      <c r="F34" s="7">
        <v>121</v>
      </c>
      <c r="G34" s="7">
        <v>648</v>
      </c>
      <c r="H34" s="7">
        <v>17</v>
      </c>
      <c r="I34" s="7">
        <v>51</v>
      </c>
      <c r="J34" s="7">
        <v>554</v>
      </c>
      <c r="K34" s="8">
        <v>832</v>
      </c>
      <c r="L34" s="12">
        <v>35600</v>
      </c>
      <c r="M34" s="10">
        <f t="shared" si="1"/>
        <v>-2.0578848905029163E-2</v>
      </c>
      <c r="N34" s="13">
        <v>22078</v>
      </c>
      <c r="O34" s="10">
        <f t="shared" si="2"/>
        <v>-0.10586424752956423</v>
      </c>
      <c r="P34" s="13">
        <v>9159</v>
      </c>
      <c r="Q34" s="10">
        <f t="shared" si="3"/>
        <v>-2.9046962790204602E-2</v>
      </c>
      <c r="R34" s="7">
        <v>121</v>
      </c>
      <c r="S34" s="10">
        <f t="shared" si="4"/>
        <v>0</v>
      </c>
      <c r="T34" s="7">
        <v>777</v>
      </c>
      <c r="U34" s="10">
        <f t="shared" si="5"/>
        <v>0.19907407407407407</v>
      </c>
      <c r="V34" s="7">
        <v>15</v>
      </c>
      <c r="W34" s="10">
        <f t="shared" si="6"/>
        <v>-0.11764705882352941</v>
      </c>
      <c r="X34" s="7">
        <v>58</v>
      </c>
      <c r="Y34" s="10">
        <f t="shared" si="7"/>
        <v>0.13725490196078433</v>
      </c>
      <c r="Z34" s="13">
        <v>1163</v>
      </c>
      <c r="AA34" s="10">
        <f t="shared" si="8"/>
        <v>1.0992779783393503</v>
      </c>
      <c r="AB34" s="14">
        <v>2229</v>
      </c>
      <c r="AC34" s="10">
        <f t="shared" si="9"/>
        <v>1.6790865384615385</v>
      </c>
      <c r="AE34" s="31">
        <f t="shared" si="10"/>
        <v>6.2612359550561797E-2</v>
      </c>
    </row>
    <row r="35" spans="1:31" ht="13.5" customHeight="1" x14ac:dyDescent="0.2">
      <c r="A35" s="19" t="s">
        <v>52</v>
      </c>
      <c r="B35" s="19" t="s">
        <v>40</v>
      </c>
      <c r="C35" s="12">
        <v>5072</v>
      </c>
      <c r="D35" s="13">
        <v>1806</v>
      </c>
      <c r="E35" s="13">
        <v>3219</v>
      </c>
      <c r="F35" s="7">
        <v>1</v>
      </c>
      <c r="G35" s="7">
        <v>2</v>
      </c>
      <c r="H35" s="7">
        <v>3</v>
      </c>
      <c r="I35" s="7">
        <v>0</v>
      </c>
      <c r="J35" s="7">
        <v>11</v>
      </c>
      <c r="K35" s="8">
        <v>30</v>
      </c>
      <c r="L35" s="12">
        <v>4123</v>
      </c>
      <c r="M35" s="10">
        <f t="shared" si="1"/>
        <v>-0.18710567823343849</v>
      </c>
      <c r="N35" s="13">
        <v>1503</v>
      </c>
      <c r="O35" s="10">
        <f t="shared" si="2"/>
        <v>-0.16777408637873753</v>
      </c>
      <c r="P35" s="13">
        <v>2522</v>
      </c>
      <c r="Q35" s="10">
        <f t="shared" si="3"/>
        <v>-0.2165268716992855</v>
      </c>
      <c r="R35" s="7">
        <v>3</v>
      </c>
      <c r="S35" s="10">
        <f t="shared" si="4"/>
        <v>2</v>
      </c>
      <c r="T35" s="7">
        <v>5</v>
      </c>
      <c r="U35" s="10">
        <f t="shared" si="5"/>
        <v>1.5</v>
      </c>
      <c r="V35" s="7">
        <v>0</v>
      </c>
      <c r="W35" s="10">
        <f t="shared" si="6"/>
        <v>-1</v>
      </c>
      <c r="X35" s="7">
        <v>3</v>
      </c>
      <c r="Y35" s="10" t="e">
        <f t="shared" si="7"/>
        <v>#DIV/0!</v>
      </c>
      <c r="Z35" s="7">
        <v>44</v>
      </c>
      <c r="AA35" s="10">
        <f t="shared" si="8"/>
        <v>3</v>
      </c>
      <c r="AB35" s="8">
        <v>43</v>
      </c>
      <c r="AC35" s="10">
        <f t="shared" si="9"/>
        <v>0.43333333333333335</v>
      </c>
      <c r="AE35" s="31">
        <f t="shared" si="10"/>
        <v>1.042929905408683E-2</v>
      </c>
    </row>
    <row r="36" spans="1:31" ht="13.5" customHeight="1" x14ac:dyDescent="0.2">
      <c r="A36" s="19" t="s">
        <v>52</v>
      </c>
      <c r="B36" s="19" t="s">
        <v>19</v>
      </c>
      <c r="C36" s="12">
        <v>2803</v>
      </c>
      <c r="D36" s="7">
        <v>216</v>
      </c>
      <c r="E36" s="13">
        <v>2562</v>
      </c>
      <c r="F36" s="7">
        <v>1</v>
      </c>
      <c r="G36" s="7">
        <v>3</v>
      </c>
      <c r="H36" s="7">
        <v>0</v>
      </c>
      <c r="I36" s="7">
        <v>0</v>
      </c>
      <c r="J36" s="7">
        <v>6</v>
      </c>
      <c r="K36" s="8">
        <v>15</v>
      </c>
      <c r="L36" s="12">
        <v>1825</v>
      </c>
      <c r="M36" s="10">
        <f t="shared" si="1"/>
        <v>-0.34891188012843383</v>
      </c>
      <c r="N36" s="7">
        <v>128</v>
      </c>
      <c r="O36" s="10">
        <f t="shared" si="2"/>
        <v>-0.40740740740740738</v>
      </c>
      <c r="P36" s="13">
        <v>1669</v>
      </c>
      <c r="Q36" s="10">
        <f t="shared" si="3"/>
        <v>-0.34855581576893052</v>
      </c>
      <c r="R36" s="7">
        <v>2</v>
      </c>
      <c r="S36" s="10">
        <f t="shared" si="4"/>
        <v>1</v>
      </c>
      <c r="T36" s="7">
        <v>0</v>
      </c>
      <c r="U36" s="10">
        <f t="shared" si="5"/>
        <v>-1</v>
      </c>
      <c r="V36" s="7">
        <v>0</v>
      </c>
      <c r="W36" s="10" t="e">
        <f t="shared" si="6"/>
        <v>#DIV/0!</v>
      </c>
      <c r="X36" s="7">
        <v>0</v>
      </c>
      <c r="Y36" s="10" t="e">
        <f t="shared" si="7"/>
        <v>#DIV/0!</v>
      </c>
      <c r="Z36" s="7">
        <v>13</v>
      </c>
      <c r="AA36" s="10">
        <f t="shared" si="8"/>
        <v>1.1666666666666667</v>
      </c>
      <c r="AB36" s="8">
        <v>13</v>
      </c>
      <c r="AC36" s="10">
        <f t="shared" si="9"/>
        <v>-0.13333333333333333</v>
      </c>
      <c r="AE36" s="31">
        <f t="shared" si="10"/>
        <v>7.1232876712328764E-3</v>
      </c>
    </row>
    <row r="37" spans="1:31" ht="13.5" customHeight="1" x14ac:dyDescent="0.2">
      <c r="A37" s="19" t="s">
        <v>52</v>
      </c>
      <c r="B37" s="19" t="s">
        <v>70</v>
      </c>
      <c r="C37" s="12">
        <v>3964</v>
      </c>
      <c r="D37" s="13">
        <v>1161</v>
      </c>
      <c r="E37" s="13">
        <v>2715</v>
      </c>
      <c r="F37" s="7">
        <v>5</v>
      </c>
      <c r="G37" s="7">
        <v>2</v>
      </c>
      <c r="H37" s="7">
        <v>0</v>
      </c>
      <c r="I37" s="7">
        <v>5</v>
      </c>
      <c r="J37" s="7">
        <v>35</v>
      </c>
      <c r="K37" s="8">
        <v>41</v>
      </c>
      <c r="L37" s="12">
        <v>2948</v>
      </c>
      <c r="M37" s="10">
        <f t="shared" ref="M37:M68" si="11">(L37-C37)/C37</f>
        <v>-0.25630676084762866</v>
      </c>
      <c r="N37" s="7">
        <v>761</v>
      </c>
      <c r="O37" s="10">
        <f t="shared" ref="O37:O68" si="12">(N37-D37)/D37</f>
        <v>-0.34453057708871665</v>
      </c>
      <c r="P37" s="13">
        <v>2105</v>
      </c>
      <c r="Q37" s="10">
        <f t="shared" ref="Q37:Q68" si="13">(P37-E37)/E37</f>
        <v>-0.22467771639042358</v>
      </c>
      <c r="R37" s="7">
        <v>15</v>
      </c>
      <c r="S37" s="10">
        <f t="shared" ref="S37:S68" si="14">(R37-F37)/F37</f>
        <v>2</v>
      </c>
      <c r="T37" s="7">
        <v>4</v>
      </c>
      <c r="U37" s="10">
        <f t="shared" ref="U37:U68" si="15">(T37-G37)/G37</f>
        <v>1</v>
      </c>
      <c r="V37" s="7">
        <v>0</v>
      </c>
      <c r="W37" s="10" t="e">
        <f t="shared" ref="W37:W68" si="16">(V37-H37)/H37</f>
        <v>#DIV/0!</v>
      </c>
      <c r="X37" s="7">
        <v>1</v>
      </c>
      <c r="Y37" s="10">
        <f t="shared" ref="Y37:Y68" si="17">(X37-I37)/I37</f>
        <v>-0.8</v>
      </c>
      <c r="Z37" s="7">
        <v>28</v>
      </c>
      <c r="AA37" s="10">
        <f t="shared" ref="AA37:AA68" si="18">(Z37-J37)/J37</f>
        <v>-0.2</v>
      </c>
      <c r="AB37" s="8">
        <v>34</v>
      </c>
      <c r="AC37" s="10">
        <f t="shared" ref="AC37:AC68" si="19">(AB37-K37)/K37</f>
        <v>-0.17073170731707318</v>
      </c>
      <c r="AE37" s="31">
        <f t="shared" ref="AE37:AE68" si="20">AB37/L37</f>
        <v>1.1533242876526458E-2</v>
      </c>
    </row>
    <row r="38" spans="1:31" ht="13.5" customHeight="1" x14ac:dyDescent="0.2">
      <c r="A38" s="19" t="s">
        <v>52</v>
      </c>
      <c r="B38" s="19" t="s">
        <v>41</v>
      </c>
      <c r="C38" s="12">
        <v>16760</v>
      </c>
      <c r="D38" s="13">
        <v>10366</v>
      </c>
      <c r="E38" s="13">
        <v>5870</v>
      </c>
      <c r="F38" s="7">
        <v>77</v>
      </c>
      <c r="G38" s="7">
        <v>44</v>
      </c>
      <c r="H38" s="7">
        <v>2</v>
      </c>
      <c r="I38" s="7">
        <v>11</v>
      </c>
      <c r="J38" s="7">
        <v>109</v>
      </c>
      <c r="K38" s="8">
        <v>281</v>
      </c>
      <c r="L38" s="12">
        <v>17348</v>
      </c>
      <c r="M38" s="10">
        <f t="shared" si="11"/>
        <v>3.5083532219570404E-2</v>
      </c>
      <c r="N38" s="13">
        <v>9703</v>
      </c>
      <c r="O38" s="10">
        <f t="shared" si="12"/>
        <v>-6.3959097048041674E-2</v>
      </c>
      <c r="P38" s="13">
        <v>6132</v>
      </c>
      <c r="Q38" s="10">
        <f t="shared" si="13"/>
        <v>4.4633730834752978E-2</v>
      </c>
      <c r="R38" s="7">
        <v>103</v>
      </c>
      <c r="S38" s="10">
        <f t="shared" si="14"/>
        <v>0.33766233766233766</v>
      </c>
      <c r="T38" s="7">
        <v>92</v>
      </c>
      <c r="U38" s="10">
        <f t="shared" si="15"/>
        <v>1.0909090909090908</v>
      </c>
      <c r="V38" s="7">
        <v>1</v>
      </c>
      <c r="W38" s="10">
        <f t="shared" si="16"/>
        <v>-0.5</v>
      </c>
      <c r="X38" s="7">
        <v>13</v>
      </c>
      <c r="Y38" s="10">
        <f t="shared" si="17"/>
        <v>0.18181818181818182</v>
      </c>
      <c r="Z38" s="7">
        <v>207</v>
      </c>
      <c r="AA38" s="10">
        <f t="shared" si="18"/>
        <v>0.8990825688073395</v>
      </c>
      <c r="AB38" s="14">
        <v>1097</v>
      </c>
      <c r="AC38" s="10">
        <f t="shared" si="19"/>
        <v>2.9039145907473309</v>
      </c>
      <c r="AE38" s="31">
        <f t="shared" si="20"/>
        <v>6.323495503804473E-2</v>
      </c>
    </row>
    <row r="39" spans="1:31" ht="13.5" customHeight="1" x14ac:dyDescent="0.2">
      <c r="A39" s="19" t="s">
        <v>52</v>
      </c>
      <c r="B39" s="19" t="s">
        <v>71</v>
      </c>
      <c r="C39" s="12">
        <v>2658</v>
      </c>
      <c r="D39" s="7">
        <v>704</v>
      </c>
      <c r="E39" s="13">
        <v>1832</v>
      </c>
      <c r="F39" s="7">
        <v>83</v>
      </c>
      <c r="G39" s="7">
        <v>0</v>
      </c>
      <c r="H39" s="7">
        <v>0</v>
      </c>
      <c r="I39" s="7">
        <v>4</v>
      </c>
      <c r="J39" s="7">
        <v>12</v>
      </c>
      <c r="K39" s="8">
        <v>23</v>
      </c>
      <c r="L39" s="12">
        <v>2441</v>
      </c>
      <c r="M39" s="10">
        <f t="shared" si="11"/>
        <v>-8.1640331075996997E-2</v>
      </c>
      <c r="N39" s="7">
        <v>572</v>
      </c>
      <c r="O39" s="10">
        <f t="shared" si="12"/>
        <v>-0.1875</v>
      </c>
      <c r="P39" s="13">
        <v>1681</v>
      </c>
      <c r="Q39" s="10">
        <f t="shared" si="13"/>
        <v>-8.2423580786026199E-2</v>
      </c>
      <c r="R39" s="7">
        <v>135</v>
      </c>
      <c r="S39" s="10">
        <f t="shared" si="14"/>
        <v>0.62650602409638556</v>
      </c>
      <c r="T39" s="7">
        <v>2</v>
      </c>
      <c r="U39" s="10" t="e">
        <f t="shared" si="15"/>
        <v>#DIV/0!</v>
      </c>
      <c r="V39" s="7">
        <v>0</v>
      </c>
      <c r="W39" s="10" t="e">
        <f t="shared" si="16"/>
        <v>#DIV/0!</v>
      </c>
      <c r="X39" s="7">
        <v>0</v>
      </c>
      <c r="Y39" s="10">
        <f t="shared" si="17"/>
        <v>-1</v>
      </c>
      <c r="Z39" s="7">
        <v>37</v>
      </c>
      <c r="AA39" s="10">
        <f t="shared" si="18"/>
        <v>2.0833333333333335</v>
      </c>
      <c r="AB39" s="8">
        <v>14</v>
      </c>
      <c r="AC39" s="10">
        <f t="shared" si="19"/>
        <v>-0.39130434782608697</v>
      </c>
      <c r="AE39" s="31">
        <f t="shared" si="20"/>
        <v>5.7353543629659973E-3</v>
      </c>
    </row>
    <row r="40" spans="1:31" ht="13.5" customHeight="1" x14ac:dyDescent="0.2">
      <c r="A40" s="19" t="s">
        <v>52</v>
      </c>
      <c r="B40" s="19" t="s">
        <v>36</v>
      </c>
      <c r="C40" s="12">
        <v>7574</v>
      </c>
      <c r="D40" s="13">
        <v>4524</v>
      </c>
      <c r="E40" s="13">
        <v>2775</v>
      </c>
      <c r="F40" s="7">
        <v>5</v>
      </c>
      <c r="G40" s="7">
        <v>88</v>
      </c>
      <c r="H40" s="7">
        <v>0</v>
      </c>
      <c r="I40" s="7">
        <v>12</v>
      </c>
      <c r="J40" s="7">
        <v>85</v>
      </c>
      <c r="K40" s="8">
        <v>85</v>
      </c>
      <c r="L40" s="12">
        <v>8760</v>
      </c>
      <c r="M40" s="10">
        <f t="shared" si="11"/>
        <v>0.15658832849221019</v>
      </c>
      <c r="N40" s="13">
        <v>5321</v>
      </c>
      <c r="O40" s="10">
        <f t="shared" si="12"/>
        <v>0.17617152961980548</v>
      </c>
      <c r="P40" s="13">
        <v>2843</v>
      </c>
      <c r="Q40" s="10">
        <f t="shared" si="13"/>
        <v>2.4504504504504504E-2</v>
      </c>
      <c r="R40" s="7">
        <v>17</v>
      </c>
      <c r="S40" s="10">
        <f t="shared" si="14"/>
        <v>2.4</v>
      </c>
      <c r="T40" s="7">
        <v>170</v>
      </c>
      <c r="U40" s="10">
        <f t="shared" si="15"/>
        <v>0.93181818181818177</v>
      </c>
      <c r="V40" s="7">
        <v>4</v>
      </c>
      <c r="W40" s="10" t="e">
        <f t="shared" si="16"/>
        <v>#DIV/0!</v>
      </c>
      <c r="X40" s="7">
        <v>12</v>
      </c>
      <c r="Y40" s="10">
        <f t="shared" si="17"/>
        <v>0</v>
      </c>
      <c r="Z40" s="7">
        <v>152</v>
      </c>
      <c r="AA40" s="10">
        <f t="shared" si="18"/>
        <v>0.78823529411764703</v>
      </c>
      <c r="AB40" s="8">
        <v>241</v>
      </c>
      <c r="AC40" s="10">
        <f t="shared" si="19"/>
        <v>1.8352941176470587</v>
      </c>
      <c r="AE40" s="31">
        <f t="shared" si="20"/>
        <v>2.7511415525114154E-2</v>
      </c>
    </row>
    <row r="41" spans="1:31" ht="13.5" customHeight="1" x14ac:dyDescent="0.2">
      <c r="A41" s="19" t="s">
        <v>52</v>
      </c>
      <c r="B41" s="19" t="s">
        <v>20</v>
      </c>
      <c r="C41" s="12">
        <v>10936</v>
      </c>
      <c r="D41" s="13">
        <v>8808</v>
      </c>
      <c r="E41" s="13">
        <v>1797</v>
      </c>
      <c r="F41" s="7">
        <v>11</v>
      </c>
      <c r="G41" s="7">
        <v>77</v>
      </c>
      <c r="H41" s="7">
        <v>1</v>
      </c>
      <c r="I41" s="7">
        <v>7</v>
      </c>
      <c r="J41" s="7">
        <v>80</v>
      </c>
      <c r="K41" s="8">
        <v>155</v>
      </c>
      <c r="L41" s="12">
        <v>14608</v>
      </c>
      <c r="M41" s="10">
        <f t="shared" si="11"/>
        <v>0.3357717629846379</v>
      </c>
      <c r="N41" s="13">
        <v>10132</v>
      </c>
      <c r="O41" s="10">
        <f t="shared" si="12"/>
        <v>0.15031789282470481</v>
      </c>
      <c r="P41" s="13">
        <v>3554</v>
      </c>
      <c r="Q41" s="10">
        <f t="shared" si="13"/>
        <v>0.97774067890929328</v>
      </c>
      <c r="R41" s="7">
        <v>28</v>
      </c>
      <c r="S41" s="10">
        <f t="shared" si="14"/>
        <v>1.5454545454545454</v>
      </c>
      <c r="T41" s="7">
        <v>188</v>
      </c>
      <c r="U41" s="10">
        <f t="shared" si="15"/>
        <v>1.4415584415584415</v>
      </c>
      <c r="V41" s="7">
        <v>0</v>
      </c>
      <c r="W41" s="10">
        <f t="shared" si="16"/>
        <v>-1</v>
      </c>
      <c r="X41" s="7">
        <v>16</v>
      </c>
      <c r="Y41" s="10">
        <f t="shared" si="17"/>
        <v>1.2857142857142858</v>
      </c>
      <c r="Z41" s="7">
        <v>253</v>
      </c>
      <c r="AA41" s="10">
        <f t="shared" si="18"/>
        <v>2.1625000000000001</v>
      </c>
      <c r="AB41" s="8">
        <v>437</v>
      </c>
      <c r="AC41" s="10">
        <f t="shared" si="19"/>
        <v>1.8193548387096774</v>
      </c>
      <c r="AE41" s="31">
        <f t="shared" si="20"/>
        <v>2.9915115005476452E-2</v>
      </c>
    </row>
    <row r="42" spans="1:31" ht="13.5" customHeight="1" x14ac:dyDescent="0.2">
      <c r="A42" s="19" t="s">
        <v>52</v>
      </c>
      <c r="B42" s="19" t="s">
        <v>21</v>
      </c>
      <c r="C42" s="12">
        <v>20791</v>
      </c>
      <c r="D42" s="13">
        <v>10055</v>
      </c>
      <c r="E42" s="13">
        <v>10130</v>
      </c>
      <c r="F42" s="7">
        <v>30</v>
      </c>
      <c r="G42" s="7">
        <v>98</v>
      </c>
      <c r="H42" s="7">
        <v>10</v>
      </c>
      <c r="I42" s="7">
        <v>19</v>
      </c>
      <c r="J42" s="7">
        <v>168</v>
      </c>
      <c r="K42" s="8">
        <v>281</v>
      </c>
      <c r="L42" s="12">
        <v>20080</v>
      </c>
      <c r="M42" s="10">
        <f t="shared" si="11"/>
        <v>-3.4197489298254051E-2</v>
      </c>
      <c r="N42" s="13">
        <v>8710</v>
      </c>
      <c r="O42" s="10">
        <f t="shared" si="12"/>
        <v>-0.1337642963699652</v>
      </c>
      <c r="P42" s="13">
        <v>10414</v>
      </c>
      <c r="Q42" s="10">
        <f t="shared" si="13"/>
        <v>2.8035538005923E-2</v>
      </c>
      <c r="R42" s="7">
        <v>31</v>
      </c>
      <c r="S42" s="10">
        <f t="shared" si="14"/>
        <v>3.3333333333333333E-2</v>
      </c>
      <c r="T42" s="7">
        <v>129</v>
      </c>
      <c r="U42" s="10">
        <f t="shared" si="15"/>
        <v>0.31632653061224492</v>
      </c>
      <c r="V42" s="7">
        <v>8</v>
      </c>
      <c r="W42" s="10">
        <f t="shared" si="16"/>
        <v>-0.2</v>
      </c>
      <c r="X42" s="7">
        <v>43</v>
      </c>
      <c r="Y42" s="10">
        <f t="shared" si="17"/>
        <v>1.263157894736842</v>
      </c>
      <c r="Z42" s="7">
        <v>258</v>
      </c>
      <c r="AA42" s="10">
        <f t="shared" si="18"/>
        <v>0.5357142857142857</v>
      </c>
      <c r="AB42" s="8">
        <v>487</v>
      </c>
      <c r="AC42" s="10">
        <f t="shared" si="19"/>
        <v>0.73309608540925264</v>
      </c>
      <c r="AE42" s="31">
        <f t="shared" si="20"/>
        <v>2.4252988047808764E-2</v>
      </c>
    </row>
    <row r="43" spans="1:31" ht="13.5" customHeight="1" x14ac:dyDescent="0.2">
      <c r="A43" s="19" t="s">
        <v>52</v>
      </c>
      <c r="B43" s="19" t="s">
        <v>22</v>
      </c>
      <c r="C43" s="12">
        <v>3623</v>
      </c>
      <c r="D43" s="13">
        <v>2176</v>
      </c>
      <c r="E43" s="13">
        <v>1389</v>
      </c>
      <c r="F43" s="7">
        <v>5</v>
      </c>
      <c r="G43" s="7">
        <v>13</v>
      </c>
      <c r="H43" s="7">
        <v>2</v>
      </c>
      <c r="I43" s="7">
        <v>0</v>
      </c>
      <c r="J43" s="7">
        <v>14</v>
      </c>
      <c r="K43" s="8">
        <v>24</v>
      </c>
      <c r="L43" s="12">
        <v>3266</v>
      </c>
      <c r="M43" s="10">
        <f t="shared" si="11"/>
        <v>-9.8537123930444379E-2</v>
      </c>
      <c r="N43" s="13">
        <v>1978</v>
      </c>
      <c r="O43" s="10">
        <f t="shared" si="12"/>
        <v>-9.0992647058823525E-2</v>
      </c>
      <c r="P43" s="13">
        <v>1194</v>
      </c>
      <c r="Q43" s="10">
        <f t="shared" si="13"/>
        <v>-0.14038876889848811</v>
      </c>
      <c r="R43" s="7">
        <v>1</v>
      </c>
      <c r="S43" s="10">
        <f t="shared" si="14"/>
        <v>-0.8</v>
      </c>
      <c r="T43" s="7">
        <v>11</v>
      </c>
      <c r="U43" s="10">
        <f t="shared" si="15"/>
        <v>-0.15384615384615385</v>
      </c>
      <c r="V43" s="7">
        <v>0</v>
      </c>
      <c r="W43" s="10">
        <f t="shared" si="16"/>
        <v>-1</v>
      </c>
      <c r="X43" s="7">
        <v>3</v>
      </c>
      <c r="Y43" s="10" t="e">
        <f t="shared" si="17"/>
        <v>#DIV/0!</v>
      </c>
      <c r="Z43" s="7">
        <v>31</v>
      </c>
      <c r="AA43" s="10">
        <f t="shared" si="18"/>
        <v>1.2142857142857142</v>
      </c>
      <c r="AB43" s="8">
        <v>48</v>
      </c>
      <c r="AC43" s="10">
        <f t="shared" si="19"/>
        <v>1</v>
      </c>
      <c r="AE43" s="31">
        <f t="shared" si="20"/>
        <v>1.4696876913655848E-2</v>
      </c>
    </row>
    <row r="44" spans="1:31" ht="13.5" customHeight="1" x14ac:dyDescent="0.2">
      <c r="A44" s="19" t="s">
        <v>52</v>
      </c>
      <c r="B44" s="19" t="s">
        <v>72</v>
      </c>
      <c r="C44" s="12">
        <v>5632</v>
      </c>
      <c r="D44" s="13">
        <v>2558</v>
      </c>
      <c r="E44" s="13">
        <v>2522</v>
      </c>
      <c r="F44" s="7">
        <v>399</v>
      </c>
      <c r="G44" s="7">
        <v>8</v>
      </c>
      <c r="H44" s="7">
        <v>1</v>
      </c>
      <c r="I44" s="7">
        <v>0</v>
      </c>
      <c r="J44" s="7">
        <v>32</v>
      </c>
      <c r="K44" s="8">
        <v>112</v>
      </c>
      <c r="L44" s="12">
        <v>7362</v>
      </c>
      <c r="M44" s="10">
        <f t="shared" si="11"/>
        <v>0.30717329545454547</v>
      </c>
      <c r="N44" s="13">
        <v>2783</v>
      </c>
      <c r="O44" s="10">
        <f t="shared" si="12"/>
        <v>8.7959343236903825E-2</v>
      </c>
      <c r="P44" s="13">
        <v>3581</v>
      </c>
      <c r="Q44" s="10">
        <f t="shared" si="13"/>
        <v>0.41990483743061063</v>
      </c>
      <c r="R44" s="7">
        <v>513</v>
      </c>
      <c r="S44" s="10">
        <f t="shared" si="14"/>
        <v>0.2857142857142857</v>
      </c>
      <c r="T44" s="7">
        <v>7</v>
      </c>
      <c r="U44" s="10">
        <f t="shared" si="15"/>
        <v>-0.125</v>
      </c>
      <c r="V44" s="7">
        <v>0</v>
      </c>
      <c r="W44" s="10">
        <f t="shared" si="16"/>
        <v>-1</v>
      </c>
      <c r="X44" s="7">
        <v>2</v>
      </c>
      <c r="Y44" s="10" t="e">
        <f t="shared" si="17"/>
        <v>#DIV/0!</v>
      </c>
      <c r="Z44" s="7">
        <v>88</v>
      </c>
      <c r="AA44" s="10">
        <f t="shared" si="18"/>
        <v>1.75</v>
      </c>
      <c r="AB44" s="8">
        <v>388</v>
      </c>
      <c r="AC44" s="10">
        <f t="shared" si="19"/>
        <v>2.4642857142857144</v>
      </c>
      <c r="AE44" s="31">
        <f t="shared" si="20"/>
        <v>5.2703069817984241E-2</v>
      </c>
    </row>
    <row r="45" spans="1:31" ht="13.5" customHeight="1" x14ac:dyDescent="0.2">
      <c r="A45" s="19" t="s">
        <v>52</v>
      </c>
      <c r="B45" s="19" t="s">
        <v>23</v>
      </c>
      <c r="C45" s="12">
        <v>20962</v>
      </c>
      <c r="D45" s="13">
        <v>13586</v>
      </c>
      <c r="E45" s="13">
        <v>6623</v>
      </c>
      <c r="F45" s="7">
        <v>21</v>
      </c>
      <c r="G45" s="7">
        <v>115</v>
      </c>
      <c r="H45" s="7">
        <v>1</v>
      </c>
      <c r="I45" s="7">
        <v>20</v>
      </c>
      <c r="J45" s="7">
        <v>244</v>
      </c>
      <c r="K45" s="8">
        <v>352</v>
      </c>
      <c r="L45" s="12">
        <v>22106</v>
      </c>
      <c r="M45" s="10">
        <f t="shared" si="11"/>
        <v>5.4574945138822634E-2</v>
      </c>
      <c r="N45" s="13">
        <v>13164</v>
      </c>
      <c r="O45" s="10">
        <f t="shared" si="12"/>
        <v>-3.1061386721625204E-2</v>
      </c>
      <c r="P45" s="13">
        <v>7449</v>
      </c>
      <c r="Q45" s="10">
        <f t="shared" si="13"/>
        <v>0.12471689566661634</v>
      </c>
      <c r="R45" s="7">
        <v>25</v>
      </c>
      <c r="S45" s="10">
        <f t="shared" si="14"/>
        <v>0.19047619047619047</v>
      </c>
      <c r="T45" s="7">
        <v>146</v>
      </c>
      <c r="U45" s="10">
        <f t="shared" si="15"/>
        <v>0.26956521739130435</v>
      </c>
      <c r="V45" s="7">
        <v>3</v>
      </c>
      <c r="W45" s="10">
        <f t="shared" si="16"/>
        <v>2</v>
      </c>
      <c r="X45" s="7">
        <v>21</v>
      </c>
      <c r="Y45" s="10">
        <f t="shared" si="17"/>
        <v>0.05</v>
      </c>
      <c r="Z45" s="7">
        <v>517</v>
      </c>
      <c r="AA45" s="10">
        <f t="shared" si="18"/>
        <v>1.1188524590163935</v>
      </c>
      <c r="AB45" s="8">
        <v>781</v>
      </c>
      <c r="AC45" s="10">
        <f t="shared" si="19"/>
        <v>1.21875</v>
      </c>
      <c r="AE45" s="31">
        <f t="shared" si="20"/>
        <v>3.5329774721794986E-2</v>
      </c>
    </row>
    <row r="46" spans="1:31" ht="13.5" customHeight="1" x14ac:dyDescent="0.2">
      <c r="A46" s="19" t="s">
        <v>52</v>
      </c>
      <c r="B46" s="19" t="s">
        <v>73</v>
      </c>
      <c r="C46" s="12">
        <v>11280</v>
      </c>
      <c r="D46" s="13">
        <v>2198</v>
      </c>
      <c r="E46" s="13">
        <v>8783</v>
      </c>
      <c r="F46" s="7">
        <v>11</v>
      </c>
      <c r="G46" s="7">
        <v>52</v>
      </c>
      <c r="H46" s="7">
        <v>6</v>
      </c>
      <c r="I46" s="7">
        <v>8</v>
      </c>
      <c r="J46" s="7">
        <v>47</v>
      </c>
      <c r="K46" s="8">
        <v>175</v>
      </c>
      <c r="L46" s="12">
        <v>8751</v>
      </c>
      <c r="M46" s="10">
        <f t="shared" si="11"/>
        <v>-0.22420212765957448</v>
      </c>
      <c r="N46" s="13">
        <v>1328</v>
      </c>
      <c r="O46" s="10">
        <f t="shared" si="12"/>
        <v>-0.39581437670609643</v>
      </c>
      <c r="P46" s="13">
        <v>7071</v>
      </c>
      <c r="Q46" s="10">
        <f t="shared" si="13"/>
        <v>-0.19492200842536719</v>
      </c>
      <c r="R46" s="7">
        <v>8</v>
      </c>
      <c r="S46" s="10">
        <f t="shared" si="14"/>
        <v>-0.27272727272727271</v>
      </c>
      <c r="T46" s="7">
        <v>44</v>
      </c>
      <c r="U46" s="10">
        <f t="shared" si="15"/>
        <v>-0.15384615384615385</v>
      </c>
      <c r="V46" s="7">
        <v>0</v>
      </c>
      <c r="W46" s="10">
        <f t="shared" si="16"/>
        <v>-1</v>
      </c>
      <c r="X46" s="7">
        <v>2</v>
      </c>
      <c r="Y46" s="10">
        <f t="shared" si="17"/>
        <v>-0.75</v>
      </c>
      <c r="Z46" s="7">
        <v>53</v>
      </c>
      <c r="AA46" s="10">
        <f t="shared" si="18"/>
        <v>0.1276595744680851</v>
      </c>
      <c r="AB46" s="8">
        <v>245</v>
      </c>
      <c r="AC46" s="10">
        <f t="shared" si="19"/>
        <v>0.4</v>
      </c>
      <c r="AE46" s="31">
        <f t="shared" si="20"/>
        <v>2.7996800365672495E-2</v>
      </c>
    </row>
    <row r="47" spans="1:31" ht="13.5" customHeight="1" x14ac:dyDescent="0.2">
      <c r="A47" s="19" t="s">
        <v>52</v>
      </c>
      <c r="B47" s="19" t="s">
        <v>42</v>
      </c>
      <c r="C47" s="12">
        <v>8842</v>
      </c>
      <c r="D47" s="13">
        <v>5555</v>
      </c>
      <c r="E47" s="13">
        <v>3109</v>
      </c>
      <c r="F47" s="7">
        <v>14</v>
      </c>
      <c r="G47" s="7">
        <v>31</v>
      </c>
      <c r="H47" s="7">
        <v>1</v>
      </c>
      <c r="I47" s="7">
        <v>6</v>
      </c>
      <c r="J47" s="7">
        <v>42</v>
      </c>
      <c r="K47" s="8">
        <v>84</v>
      </c>
      <c r="L47" s="12">
        <v>9103</v>
      </c>
      <c r="M47" s="10">
        <f t="shared" si="11"/>
        <v>2.9518208550101788E-2</v>
      </c>
      <c r="N47" s="13">
        <v>5753</v>
      </c>
      <c r="O47" s="10">
        <f t="shared" si="12"/>
        <v>3.5643564356435641E-2</v>
      </c>
      <c r="P47" s="13">
        <v>3032</v>
      </c>
      <c r="Q47" s="10">
        <f t="shared" si="13"/>
        <v>-2.4766806046960438E-2</v>
      </c>
      <c r="R47" s="7">
        <v>16</v>
      </c>
      <c r="S47" s="10">
        <f t="shared" si="14"/>
        <v>0.14285714285714285</v>
      </c>
      <c r="T47" s="7">
        <v>39</v>
      </c>
      <c r="U47" s="10">
        <f t="shared" si="15"/>
        <v>0.25806451612903225</v>
      </c>
      <c r="V47" s="7">
        <v>3</v>
      </c>
      <c r="W47" s="10">
        <f t="shared" si="16"/>
        <v>2</v>
      </c>
      <c r="X47" s="7">
        <v>10</v>
      </c>
      <c r="Y47" s="10">
        <f t="shared" si="17"/>
        <v>0.66666666666666663</v>
      </c>
      <c r="Z47" s="7">
        <v>127</v>
      </c>
      <c r="AA47" s="10">
        <f t="shared" si="18"/>
        <v>2.0238095238095237</v>
      </c>
      <c r="AB47" s="8">
        <v>123</v>
      </c>
      <c r="AC47" s="10">
        <f t="shared" si="19"/>
        <v>0.4642857142857143</v>
      </c>
      <c r="AE47" s="31">
        <f t="shared" si="20"/>
        <v>1.3512029001428101E-2</v>
      </c>
    </row>
    <row r="48" spans="1:31" ht="13.5" customHeight="1" x14ac:dyDescent="0.2">
      <c r="A48" s="19" t="s">
        <v>52</v>
      </c>
      <c r="B48" s="19" t="s">
        <v>24</v>
      </c>
      <c r="C48" s="12">
        <v>17623</v>
      </c>
      <c r="D48" s="13">
        <v>8045</v>
      </c>
      <c r="E48" s="13">
        <v>9056</v>
      </c>
      <c r="F48" s="7">
        <v>27</v>
      </c>
      <c r="G48" s="7">
        <v>61</v>
      </c>
      <c r="H48" s="7">
        <v>1</v>
      </c>
      <c r="I48" s="7">
        <v>22</v>
      </c>
      <c r="J48" s="7">
        <v>200</v>
      </c>
      <c r="K48" s="8">
        <v>211</v>
      </c>
      <c r="L48" s="12">
        <v>15055</v>
      </c>
      <c r="M48" s="10">
        <f t="shared" si="11"/>
        <v>-0.14571866311070761</v>
      </c>
      <c r="N48" s="13">
        <v>6582</v>
      </c>
      <c r="O48" s="10">
        <f t="shared" si="12"/>
        <v>-0.18185208203853326</v>
      </c>
      <c r="P48" s="13">
        <v>7794</v>
      </c>
      <c r="Q48" s="10">
        <f t="shared" si="13"/>
        <v>-0.13935512367491165</v>
      </c>
      <c r="R48" s="7">
        <v>14</v>
      </c>
      <c r="S48" s="10">
        <f t="shared" si="14"/>
        <v>-0.48148148148148145</v>
      </c>
      <c r="T48" s="7">
        <v>73</v>
      </c>
      <c r="U48" s="10">
        <f t="shared" si="15"/>
        <v>0.19672131147540983</v>
      </c>
      <c r="V48" s="7">
        <v>14</v>
      </c>
      <c r="W48" s="10">
        <f t="shared" si="16"/>
        <v>13</v>
      </c>
      <c r="X48" s="7">
        <v>25</v>
      </c>
      <c r="Y48" s="10">
        <f t="shared" si="17"/>
        <v>0.13636363636363635</v>
      </c>
      <c r="Z48" s="7">
        <v>268</v>
      </c>
      <c r="AA48" s="10">
        <f t="shared" si="18"/>
        <v>0.34</v>
      </c>
      <c r="AB48" s="8">
        <v>285</v>
      </c>
      <c r="AC48" s="10">
        <f t="shared" si="19"/>
        <v>0.35071090047393366</v>
      </c>
      <c r="AE48" s="31">
        <f t="shared" si="20"/>
        <v>1.8930587844569909E-2</v>
      </c>
    </row>
    <row r="49" spans="1:31" ht="13.5" customHeight="1" x14ac:dyDescent="0.2">
      <c r="A49" s="19" t="s">
        <v>52</v>
      </c>
      <c r="B49" s="19" t="s">
        <v>25</v>
      </c>
      <c r="C49" s="12">
        <v>21380</v>
      </c>
      <c r="D49" s="13">
        <v>11256</v>
      </c>
      <c r="E49" s="13">
        <v>9450</v>
      </c>
      <c r="F49" s="7">
        <v>28</v>
      </c>
      <c r="G49" s="7">
        <v>300</v>
      </c>
      <c r="H49" s="7">
        <v>6</v>
      </c>
      <c r="I49" s="7">
        <v>11</v>
      </c>
      <c r="J49" s="7">
        <v>129</v>
      </c>
      <c r="K49" s="8">
        <v>200</v>
      </c>
      <c r="L49" s="12">
        <v>25648</v>
      </c>
      <c r="M49" s="10">
        <f t="shared" si="11"/>
        <v>0.19962581852198316</v>
      </c>
      <c r="N49" s="13">
        <v>12729</v>
      </c>
      <c r="O49" s="10">
        <f t="shared" si="12"/>
        <v>0.13086353944562901</v>
      </c>
      <c r="P49" s="13">
        <v>11077</v>
      </c>
      <c r="Q49" s="10">
        <f t="shared" si="13"/>
        <v>0.17216931216931217</v>
      </c>
      <c r="R49" s="7">
        <v>34</v>
      </c>
      <c r="S49" s="10">
        <f t="shared" si="14"/>
        <v>0.21428571428571427</v>
      </c>
      <c r="T49" s="7">
        <v>581</v>
      </c>
      <c r="U49" s="10">
        <f t="shared" si="15"/>
        <v>0.93666666666666665</v>
      </c>
      <c r="V49" s="7">
        <v>7</v>
      </c>
      <c r="W49" s="10">
        <f t="shared" si="16"/>
        <v>0.16666666666666666</v>
      </c>
      <c r="X49" s="7">
        <v>23</v>
      </c>
      <c r="Y49" s="10">
        <f t="shared" si="17"/>
        <v>1.0909090909090908</v>
      </c>
      <c r="Z49" s="7">
        <v>312</v>
      </c>
      <c r="AA49" s="10">
        <f t="shared" si="18"/>
        <v>1.4186046511627908</v>
      </c>
      <c r="AB49" s="8">
        <v>885</v>
      </c>
      <c r="AC49" s="10">
        <f t="shared" si="19"/>
        <v>3.4249999999999998</v>
      </c>
      <c r="AE49" s="31">
        <f t="shared" si="20"/>
        <v>3.4505614472863384E-2</v>
      </c>
    </row>
    <row r="50" spans="1:31" ht="13.5" customHeight="1" x14ac:dyDescent="0.2">
      <c r="A50" s="19" t="s">
        <v>52</v>
      </c>
      <c r="B50" s="19" t="s">
        <v>26</v>
      </c>
      <c r="C50" s="12">
        <v>7116</v>
      </c>
      <c r="D50" s="13">
        <v>4092</v>
      </c>
      <c r="E50" s="13">
        <v>2873</v>
      </c>
      <c r="F50" s="7">
        <v>9</v>
      </c>
      <c r="G50" s="7">
        <v>16</v>
      </c>
      <c r="H50" s="7">
        <v>0</v>
      </c>
      <c r="I50" s="7">
        <v>5</v>
      </c>
      <c r="J50" s="7">
        <v>66</v>
      </c>
      <c r="K50" s="8">
        <v>55</v>
      </c>
      <c r="L50" s="12">
        <v>6932</v>
      </c>
      <c r="M50" s="10">
        <f t="shared" si="11"/>
        <v>-2.5857223159078135E-2</v>
      </c>
      <c r="N50" s="13">
        <v>4066</v>
      </c>
      <c r="O50" s="10">
        <f t="shared" si="12"/>
        <v>-6.3538611925708704E-3</v>
      </c>
      <c r="P50" s="13">
        <v>2578</v>
      </c>
      <c r="Q50" s="10">
        <f t="shared" si="13"/>
        <v>-0.10268012530455969</v>
      </c>
      <c r="R50" s="7">
        <v>8</v>
      </c>
      <c r="S50" s="10">
        <f t="shared" si="14"/>
        <v>-0.1111111111111111</v>
      </c>
      <c r="T50" s="7">
        <v>24</v>
      </c>
      <c r="U50" s="10">
        <f t="shared" si="15"/>
        <v>0.5</v>
      </c>
      <c r="V50" s="7">
        <v>3</v>
      </c>
      <c r="W50" s="10" t="e">
        <f t="shared" si="16"/>
        <v>#DIV/0!</v>
      </c>
      <c r="X50" s="7">
        <v>5</v>
      </c>
      <c r="Y50" s="10">
        <f t="shared" si="17"/>
        <v>0</v>
      </c>
      <c r="Z50" s="7">
        <v>127</v>
      </c>
      <c r="AA50" s="10">
        <f t="shared" si="18"/>
        <v>0.9242424242424242</v>
      </c>
      <c r="AB50" s="8">
        <v>121</v>
      </c>
      <c r="AC50" s="10">
        <f t="shared" si="19"/>
        <v>1.2</v>
      </c>
      <c r="AE50" s="31">
        <f t="shared" si="20"/>
        <v>1.7455279861511828E-2</v>
      </c>
    </row>
    <row r="51" spans="1:31" ht="13.5" customHeight="1" x14ac:dyDescent="0.2">
      <c r="A51" s="19" t="s">
        <v>52</v>
      </c>
      <c r="B51" s="19" t="s">
        <v>27</v>
      </c>
      <c r="C51" s="12">
        <v>9298</v>
      </c>
      <c r="D51" s="13">
        <v>3672</v>
      </c>
      <c r="E51" s="13">
        <v>5399</v>
      </c>
      <c r="F51" s="7">
        <v>9</v>
      </c>
      <c r="G51" s="7">
        <v>9</v>
      </c>
      <c r="H51" s="7">
        <v>2</v>
      </c>
      <c r="I51" s="7">
        <v>4</v>
      </c>
      <c r="J51" s="7">
        <v>65</v>
      </c>
      <c r="K51" s="8">
        <v>138</v>
      </c>
      <c r="L51" s="12">
        <v>8703</v>
      </c>
      <c r="M51" s="10">
        <f t="shared" si="11"/>
        <v>-6.3992256399225636E-2</v>
      </c>
      <c r="N51" s="13">
        <v>3571</v>
      </c>
      <c r="O51" s="10">
        <f t="shared" si="12"/>
        <v>-2.750544662309368E-2</v>
      </c>
      <c r="P51" s="13">
        <v>4505</v>
      </c>
      <c r="Q51" s="10">
        <f t="shared" si="13"/>
        <v>-0.16558621967030931</v>
      </c>
      <c r="R51" s="7">
        <v>10</v>
      </c>
      <c r="S51" s="10">
        <f t="shared" si="14"/>
        <v>0.1111111111111111</v>
      </c>
      <c r="T51" s="7">
        <v>17</v>
      </c>
      <c r="U51" s="10">
        <f t="shared" si="15"/>
        <v>0.88888888888888884</v>
      </c>
      <c r="V51" s="7">
        <v>0</v>
      </c>
      <c r="W51" s="10">
        <f t="shared" si="16"/>
        <v>-1</v>
      </c>
      <c r="X51" s="7">
        <v>18</v>
      </c>
      <c r="Y51" s="10">
        <f t="shared" si="17"/>
        <v>3.5</v>
      </c>
      <c r="Z51" s="7">
        <v>126</v>
      </c>
      <c r="AA51" s="10">
        <f t="shared" si="18"/>
        <v>0.93846153846153846</v>
      </c>
      <c r="AB51" s="8">
        <v>456</v>
      </c>
      <c r="AC51" s="10">
        <f t="shared" si="19"/>
        <v>2.3043478260869565</v>
      </c>
      <c r="AE51" s="31">
        <f t="shared" si="20"/>
        <v>5.2395725611857978E-2</v>
      </c>
    </row>
    <row r="52" spans="1:31" ht="13.5" customHeight="1" x14ac:dyDescent="0.2">
      <c r="A52" s="19" t="s">
        <v>52</v>
      </c>
      <c r="B52" s="19" t="s">
        <v>28</v>
      </c>
      <c r="C52" s="12">
        <v>10341</v>
      </c>
      <c r="D52" s="13">
        <v>6239</v>
      </c>
      <c r="E52" s="13">
        <v>3924</v>
      </c>
      <c r="F52" s="7">
        <v>11</v>
      </c>
      <c r="G52" s="7">
        <v>14</v>
      </c>
      <c r="H52" s="7">
        <v>1</v>
      </c>
      <c r="I52" s="7">
        <v>7</v>
      </c>
      <c r="J52" s="7">
        <v>56</v>
      </c>
      <c r="K52" s="8">
        <v>89</v>
      </c>
      <c r="L52" s="12">
        <v>9082</v>
      </c>
      <c r="M52" s="10">
        <f t="shared" si="11"/>
        <v>-0.12174838023401992</v>
      </c>
      <c r="N52" s="13">
        <v>5556</v>
      </c>
      <c r="O52" s="10">
        <f t="shared" si="12"/>
        <v>-0.10947267190254849</v>
      </c>
      <c r="P52" s="13">
        <v>3230</v>
      </c>
      <c r="Q52" s="10">
        <f t="shared" si="13"/>
        <v>-0.17686034658511723</v>
      </c>
      <c r="R52" s="7">
        <v>15</v>
      </c>
      <c r="S52" s="10">
        <f t="shared" si="14"/>
        <v>0.36363636363636365</v>
      </c>
      <c r="T52" s="7">
        <v>16</v>
      </c>
      <c r="U52" s="10">
        <f t="shared" si="15"/>
        <v>0.14285714285714285</v>
      </c>
      <c r="V52" s="7">
        <v>0</v>
      </c>
      <c r="W52" s="10">
        <f t="shared" si="16"/>
        <v>-1</v>
      </c>
      <c r="X52" s="7">
        <v>7</v>
      </c>
      <c r="Y52" s="10">
        <f t="shared" si="17"/>
        <v>0</v>
      </c>
      <c r="Z52" s="7">
        <v>127</v>
      </c>
      <c r="AA52" s="10">
        <f t="shared" si="18"/>
        <v>1.2678571428571428</v>
      </c>
      <c r="AB52" s="8">
        <v>131</v>
      </c>
      <c r="AC52" s="10">
        <f t="shared" si="19"/>
        <v>0.47191011235955055</v>
      </c>
      <c r="AE52" s="31">
        <f t="shared" si="20"/>
        <v>1.442413565293988E-2</v>
      </c>
    </row>
    <row r="53" spans="1:31" ht="13.5" customHeight="1" x14ac:dyDescent="0.2">
      <c r="A53" s="19" t="s">
        <v>52</v>
      </c>
      <c r="B53" s="19" t="s">
        <v>29</v>
      </c>
      <c r="C53" s="12">
        <v>3264</v>
      </c>
      <c r="D53" s="13">
        <v>1369</v>
      </c>
      <c r="E53" s="13">
        <v>1852</v>
      </c>
      <c r="F53" s="7">
        <v>1</v>
      </c>
      <c r="G53" s="7">
        <v>7</v>
      </c>
      <c r="H53" s="7">
        <v>1</v>
      </c>
      <c r="I53" s="7">
        <v>0</v>
      </c>
      <c r="J53" s="7">
        <v>9</v>
      </c>
      <c r="K53" s="8">
        <v>25</v>
      </c>
      <c r="L53" s="12">
        <v>2670</v>
      </c>
      <c r="M53" s="10">
        <f t="shared" si="11"/>
        <v>-0.18198529411764705</v>
      </c>
      <c r="N53" s="13">
        <v>1174</v>
      </c>
      <c r="O53" s="10">
        <f t="shared" si="12"/>
        <v>-0.14243973703433163</v>
      </c>
      <c r="P53" s="13">
        <v>1443</v>
      </c>
      <c r="Q53" s="10">
        <f t="shared" si="13"/>
        <v>-0.22084233261339092</v>
      </c>
      <c r="R53" s="7">
        <v>2</v>
      </c>
      <c r="S53" s="10">
        <f t="shared" si="14"/>
        <v>1</v>
      </c>
      <c r="T53" s="7">
        <v>6</v>
      </c>
      <c r="U53" s="10">
        <f t="shared" si="15"/>
        <v>-0.14285714285714285</v>
      </c>
      <c r="V53" s="7">
        <v>0</v>
      </c>
      <c r="W53" s="10">
        <f t="shared" si="16"/>
        <v>-1</v>
      </c>
      <c r="X53" s="7">
        <v>2</v>
      </c>
      <c r="Y53" s="10" t="e">
        <f t="shared" si="17"/>
        <v>#DIV/0!</v>
      </c>
      <c r="Z53" s="7">
        <v>18</v>
      </c>
      <c r="AA53" s="10">
        <f t="shared" si="18"/>
        <v>1</v>
      </c>
      <c r="AB53" s="8">
        <v>25</v>
      </c>
      <c r="AC53" s="10">
        <f t="shared" si="19"/>
        <v>0</v>
      </c>
      <c r="AE53" s="31">
        <f t="shared" si="20"/>
        <v>9.3632958801498131E-3</v>
      </c>
    </row>
    <row r="54" spans="1:31" ht="13.5" customHeight="1" x14ac:dyDescent="0.2">
      <c r="A54" s="19" t="s">
        <v>52</v>
      </c>
      <c r="B54" s="19" t="s">
        <v>74</v>
      </c>
      <c r="C54" s="12">
        <v>8101</v>
      </c>
      <c r="D54" s="13">
        <v>4319</v>
      </c>
      <c r="E54" s="13">
        <v>1922</v>
      </c>
      <c r="F54" s="13">
        <v>1615</v>
      </c>
      <c r="G54" s="7">
        <v>10</v>
      </c>
      <c r="H54" s="7">
        <v>0</v>
      </c>
      <c r="I54" s="7">
        <v>4</v>
      </c>
      <c r="J54" s="7">
        <v>124</v>
      </c>
      <c r="K54" s="8">
        <v>107</v>
      </c>
      <c r="L54" s="12">
        <v>8515</v>
      </c>
      <c r="M54" s="10">
        <f t="shared" si="11"/>
        <v>5.1104801876311563E-2</v>
      </c>
      <c r="N54" s="13">
        <v>4091</v>
      </c>
      <c r="O54" s="10">
        <f t="shared" si="12"/>
        <v>-5.2789997684649224E-2</v>
      </c>
      <c r="P54" s="13">
        <v>2138</v>
      </c>
      <c r="Q54" s="10">
        <f t="shared" si="13"/>
        <v>0.11238293444328824</v>
      </c>
      <c r="R54" s="13">
        <v>1797</v>
      </c>
      <c r="S54" s="10">
        <f t="shared" si="14"/>
        <v>0.11269349845201239</v>
      </c>
      <c r="T54" s="7">
        <v>35</v>
      </c>
      <c r="U54" s="10">
        <f t="shared" si="15"/>
        <v>2.5</v>
      </c>
      <c r="V54" s="7">
        <v>2</v>
      </c>
      <c r="W54" s="10" t="e">
        <f t="shared" si="16"/>
        <v>#DIV/0!</v>
      </c>
      <c r="X54" s="7">
        <v>4</v>
      </c>
      <c r="Y54" s="10">
        <f t="shared" si="17"/>
        <v>0</v>
      </c>
      <c r="Z54" s="7">
        <v>248</v>
      </c>
      <c r="AA54" s="10">
        <f t="shared" si="18"/>
        <v>1</v>
      </c>
      <c r="AB54" s="8">
        <v>200</v>
      </c>
      <c r="AC54" s="10">
        <f t="shared" si="19"/>
        <v>0.86915887850467288</v>
      </c>
      <c r="AE54" s="31">
        <f t="shared" si="20"/>
        <v>2.3487962419260128E-2</v>
      </c>
    </row>
    <row r="55" spans="1:31" ht="13.5" customHeight="1" x14ac:dyDescent="0.2">
      <c r="A55" s="19" t="s">
        <v>52</v>
      </c>
      <c r="B55" s="19" t="s">
        <v>43</v>
      </c>
      <c r="C55" s="12">
        <v>5712</v>
      </c>
      <c r="D55" s="13">
        <v>3119</v>
      </c>
      <c r="E55" s="13">
        <v>2133</v>
      </c>
      <c r="F55" s="7">
        <v>357</v>
      </c>
      <c r="G55" s="7">
        <v>8</v>
      </c>
      <c r="H55" s="7">
        <v>0</v>
      </c>
      <c r="I55" s="7">
        <v>6</v>
      </c>
      <c r="J55" s="7">
        <v>36</v>
      </c>
      <c r="K55" s="8">
        <v>53</v>
      </c>
      <c r="L55" s="12">
        <v>5653</v>
      </c>
      <c r="M55" s="10">
        <f t="shared" si="11"/>
        <v>-1.0329131652661064E-2</v>
      </c>
      <c r="N55" s="13">
        <v>3049</v>
      </c>
      <c r="O55" s="10">
        <f t="shared" si="12"/>
        <v>-2.2443090734209682E-2</v>
      </c>
      <c r="P55" s="13">
        <v>1894</v>
      </c>
      <c r="Q55" s="10">
        <f t="shared" si="13"/>
        <v>-0.11204875761837788</v>
      </c>
      <c r="R55" s="7">
        <v>484</v>
      </c>
      <c r="S55" s="10">
        <f t="shared" si="14"/>
        <v>0.35574229691876752</v>
      </c>
      <c r="T55" s="7">
        <v>12</v>
      </c>
      <c r="U55" s="10">
        <f t="shared" si="15"/>
        <v>0.5</v>
      </c>
      <c r="V55" s="7">
        <v>0</v>
      </c>
      <c r="W55" s="10" t="e">
        <f t="shared" si="16"/>
        <v>#DIV/0!</v>
      </c>
      <c r="X55" s="7">
        <v>6</v>
      </c>
      <c r="Y55" s="10">
        <f t="shared" si="17"/>
        <v>0</v>
      </c>
      <c r="Z55" s="7">
        <v>92</v>
      </c>
      <c r="AA55" s="10">
        <f t="shared" si="18"/>
        <v>1.5555555555555556</v>
      </c>
      <c r="AB55" s="8">
        <v>116</v>
      </c>
      <c r="AC55" s="10">
        <f t="shared" si="19"/>
        <v>1.1886792452830188</v>
      </c>
      <c r="AE55" s="31">
        <f t="shared" si="20"/>
        <v>2.0520077834777994E-2</v>
      </c>
    </row>
    <row r="56" spans="1:31" ht="13.5" customHeight="1" x14ac:dyDescent="0.2">
      <c r="A56" s="19" t="s">
        <v>52</v>
      </c>
      <c r="B56" s="19" t="s">
        <v>75</v>
      </c>
      <c r="C56" s="12">
        <v>3851</v>
      </c>
      <c r="D56" s="7">
        <v>841</v>
      </c>
      <c r="E56" s="13">
        <v>2923</v>
      </c>
      <c r="F56" s="7">
        <v>2</v>
      </c>
      <c r="G56" s="7">
        <v>7</v>
      </c>
      <c r="H56" s="7">
        <v>0</v>
      </c>
      <c r="I56" s="7">
        <v>6</v>
      </c>
      <c r="J56" s="7">
        <v>26</v>
      </c>
      <c r="K56" s="8">
        <v>46</v>
      </c>
      <c r="L56" s="12">
        <v>3129</v>
      </c>
      <c r="M56" s="10">
        <f t="shared" si="11"/>
        <v>-0.18748377044923398</v>
      </c>
      <c r="N56" s="7">
        <v>686</v>
      </c>
      <c r="O56" s="10">
        <f t="shared" si="12"/>
        <v>-0.18430439952437574</v>
      </c>
      <c r="P56" s="13">
        <v>2385</v>
      </c>
      <c r="Q56" s="10">
        <f t="shared" si="13"/>
        <v>-0.1840574751967157</v>
      </c>
      <c r="R56" s="7">
        <v>1</v>
      </c>
      <c r="S56" s="10">
        <f t="shared" si="14"/>
        <v>-0.5</v>
      </c>
      <c r="T56" s="7">
        <v>9</v>
      </c>
      <c r="U56" s="10">
        <f t="shared" si="15"/>
        <v>0.2857142857142857</v>
      </c>
      <c r="V56" s="7">
        <v>0</v>
      </c>
      <c r="W56" s="10" t="e">
        <f t="shared" si="16"/>
        <v>#DIV/0!</v>
      </c>
      <c r="X56" s="7">
        <v>0</v>
      </c>
      <c r="Y56" s="10">
        <f t="shared" si="17"/>
        <v>-1</v>
      </c>
      <c r="Z56" s="7">
        <v>19</v>
      </c>
      <c r="AA56" s="10">
        <f t="shared" si="18"/>
        <v>-0.26923076923076922</v>
      </c>
      <c r="AB56" s="8">
        <v>29</v>
      </c>
      <c r="AC56" s="10">
        <f t="shared" si="19"/>
        <v>-0.36956521739130432</v>
      </c>
      <c r="AE56" s="31">
        <f t="shared" si="20"/>
        <v>9.2681367849153078E-3</v>
      </c>
    </row>
    <row r="57" spans="1:31" ht="13.5" customHeight="1" x14ac:dyDescent="0.2">
      <c r="A57" s="19" t="s">
        <v>52</v>
      </c>
      <c r="B57" s="19" t="s">
        <v>76</v>
      </c>
      <c r="C57" s="12">
        <v>9025</v>
      </c>
      <c r="D57" s="13">
        <v>3761</v>
      </c>
      <c r="E57" s="13">
        <v>4855</v>
      </c>
      <c r="F57" s="7">
        <v>9</v>
      </c>
      <c r="G57" s="7">
        <v>184</v>
      </c>
      <c r="H57" s="7">
        <v>2</v>
      </c>
      <c r="I57" s="7">
        <v>11</v>
      </c>
      <c r="J57" s="7">
        <v>88</v>
      </c>
      <c r="K57" s="8">
        <v>115</v>
      </c>
      <c r="L57" s="12">
        <v>8706</v>
      </c>
      <c r="M57" s="10">
        <f t="shared" si="11"/>
        <v>-3.5346260387811634E-2</v>
      </c>
      <c r="N57" s="13">
        <v>3625</v>
      </c>
      <c r="O57" s="10">
        <f t="shared" si="12"/>
        <v>-3.6160595586280243E-2</v>
      </c>
      <c r="P57" s="13">
        <v>4480</v>
      </c>
      <c r="Q57" s="10">
        <f t="shared" si="13"/>
        <v>-7.7239958805355308E-2</v>
      </c>
      <c r="R57" s="7">
        <v>7</v>
      </c>
      <c r="S57" s="10">
        <f t="shared" si="14"/>
        <v>-0.22222222222222221</v>
      </c>
      <c r="T57" s="7">
        <v>205</v>
      </c>
      <c r="U57" s="10">
        <f t="shared" si="15"/>
        <v>0.11413043478260869</v>
      </c>
      <c r="V57" s="7">
        <v>2</v>
      </c>
      <c r="W57" s="10">
        <f t="shared" si="16"/>
        <v>0</v>
      </c>
      <c r="X57" s="7">
        <v>14</v>
      </c>
      <c r="Y57" s="10">
        <f t="shared" si="17"/>
        <v>0.27272727272727271</v>
      </c>
      <c r="Z57" s="7">
        <v>205</v>
      </c>
      <c r="AA57" s="10">
        <f t="shared" si="18"/>
        <v>1.3295454545454546</v>
      </c>
      <c r="AB57" s="8">
        <v>168</v>
      </c>
      <c r="AC57" s="10">
        <f t="shared" si="19"/>
        <v>0.46086956521739131</v>
      </c>
      <c r="AE57" s="31">
        <f t="shared" si="20"/>
        <v>1.9297036526533425E-2</v>
      </c>
    </row>
    <row r="58" spans="1:31" ht="13.5" customHeight="1" x14ac:dyDescent="0.2">
      <c r="A58" s="19" t="s">
        <v>52</v>
      </c>
      <c r="B58" s="19" t="s">
        <v>77</v>
      </c>
      <c r="C58" s="12">
        <v>10081</v>
      </c>
      <c r="D58" s="13">
        <v>3860</v>
      </c>
      <c r="E58" s="13">
        <v>6013</v>
      </c>
      <c r="F58" s="7">
        <v>15</v>
      </c>
      <c r="G58" s="7">
        <v>15</v>
      </c>
      <c r="H58" s="7">
        <v>1</v>
      </c>
      <c r="I58" s="7">
        <v>0</v>
      </c>
      <c r="J58" s="7">
        <v>35</v>
      </c>
      <c r="K58" s="8">
        <v>142</v>
      </c>
      <c r="L58" s="12">
        <v>9344</v>
      </c>
      <c r="M58" s="10">
        <f t="shared" si="11"/>
        <v>-7.3107826604503517E-2</v>
      </c>
      <c r="N58" s="13">
        <v>3526</v>
      </c>
      <c r="O58" s="10">
        <f t="shared" si="12"/>
        <v>-8.652849740932643E-2</v>
      </c>
      <c r="P58" s="13">
        <v>5425</v>
      </c>
      <c r="Q58" s="10">
        <f t="shared" si="13"/>
        <v>-9.7788125727590228E-2</v>
      </c>
      <c r="R58" s="7">
        <v>11</v>
      </c>
      <c r="S58" s="10">
        <f t="shared" si="14"/>
        <v>-0.26666666666666666</v>
      </c>
      <c r="T58" s="7">
        <v>21</v>
      </c>
      <c r="U58" s="10">
        <f t="shared" si="15"/>
        <v>0.4</v>
      </c>
      <c r="V58" s="7">
        <v>0</v>
      </c>
      <c r="W58" s="10">
        <f t="shared" si="16"/>
        <v>-1</v>
      </c>
      <c r="X58" s="7">
        <v>11</v>
      </c>
      <c r="Y58" s="10" t="e">
        <f t="shared" si="17"/>
        <v>#DIV/0!</v>
      </c>
      <c r="Z58" s="7">
        <v>154</v>
      </c>
      <c r="AA58" s="10">
        <f t="shared" si="18"/>
        <v>3.4</v>
      </c>
      <c r="AB58" s="8">
        <v>196</v>
      </c>
      <c r="AC58" s="10">
        <f t="shared" si="19"/>
        <v>0.38028169014084506</v>
      </c>
      <c r="AE58" s="31">
        <f t="shared" si="20"/>
        <v>2.0976027397260275E-2</v>
      </c>
    </row>
    <row r="59" spans="1:31" ht="13.5" customHeight="1" x14ac:dyDescent="0.2">
      <c r="A59" s="19" t="s">
        <v>52</v>
      </c>
      <c r="B59" s="19" t="s">
        <v>78</v>
      </c>
      <c r="C59" s="12">
        <v>13106</v>
      </c>
      <c r="D59" s="13">
        <v>10594</v>
      </c>
      <c r="E59" s="13">
        <v>1989</v>
      </c>
      <c r="F59" s="7">
        <v>56</v>
      </c>
      <c r="G59" s="7">
        <v>36</v>
      </c>
      <c r="H59" s="7">
        <v>2</v>
      </c>
      <c r="I59" s="7">
        <v>12</v>
      </c>
      <c r="J59" s="7">
        <v>171</v>
      </c>
      <c r="K59" s="8">
        <v>246</v>
      </c>
      <c r="L59" s="12">
        <v>13732</v>
      </c>
      <c r="M59" s="10">
        <f t="shared" si="11"/>
        <v>4.7764382725469248E-2</v>
      </c>
      <c r="N59" s="13">
        <v>10624</v>
      </c>
      <c r="O59" s="10">
        <f t="shared" si="12"/>
        <v>2.8317915801397016E-3</v>
      </c>
      <c r="P59" s="13">
        <v>2033</v>
      </c>
      <c r="Q59" s="10">
        <f t="shared" si="13"/>
        <v>2.2121669180492711E-2</v>
      </c>
      <c r="R59" s="7">
        <v>59</v>
      </c>
      <c r="S59" s="10">
        <f t="shared" si="14"/>
        <v>5.3571428571428568E-2</v>
      </c>
      <c r="T59" s="7">
        <v>46</v>
      </c>
      <c r="U59" s="10">
        <f t="shared" si="15"/>
        <v>0.27777777777777779</v>
      </c>
      <c r="V59" s="7">
        <v>6</v>
      </c>
      <c r="W59" s="10">
        <f t="shared" si="16"/>
        <v>2</v>
      </c>
      <c r="X59" s="7">
        <v>19</v>
      </c>
      <c r="Y59" s="10">
        <f t="shared" si="17"/>
        <v>0.58333333333333337</v>
      </c>
      <c r="Z59" s="7">
        <v>398</v>
      </c>
      <c r="AA59" s="10">
        <f t="shared" si="18"/>
        <v>1.327485380116959</v>
      </c>
      <c r="AB59" s="8">
        <v>547</v>
      </c>
      <c r="AC59" s="10">
        <f t="shared" si="19"/>
        <v>1.2235772357723578</v>
      </c>
      <c r="AE59" s="31">
        <f t="shared" si="20"/>
        <v>3.9833964462569184E-2</v>
      </c>
    </row>
    <row r="60" spans="1:31" ht="13.5" customHeight="1" x14ac:dyDescent="0.2">
      <c r="A60" s="19" t="s">
        <v>52</v>
      </c>
      <c r="B60" s="19" t="s">
        <v>30</v>
      </c>
      <c r="C60" s="12">
        <v>3483</v>
      </c>
      <c r="D60" s="13">
        <v>2355</v>
      </c>
      <c r="E60" s="13">
        <v>1037</v>
      </c>
      <c r="F60" s="7">
        <v>9</v>
      </c>
      <c r="G60" s="7">
        <v>6</v>
      </c>
      <c r="H60" s="7">
        <v>1</v>
      </c>
      <c r="I60" s="7">
        <v>0</v>
      </c>
      <c r="J60" s="7">
        <v>24</v>
      </c>
      <c r="K60" s="8">
        <v>51</v>
      </c>
      <c r="L60" s="12">
        <v>3114</v>
      </c>
      <c r="M60" s="10">
        <f t="shared" si="11"/>
        <v>-0.10594315245478036</v>
      </c>
      <c r="N60" s="13">
        <v>2260</v>
      </c>
      <c r="O60" s="10">
        <f t="shared" si="12"/>
        <v>-4.0339702760084924E-2</v>
      </c>
      <c r="P60" s="7">
        <v>739</v>
      </c>
      <c r="Q60" s="10">
        <f t="shared" si="13"/>
        <v>-0.28736740597878496</v>
      </c>
      <c r="R60" s="7">
        <v>4</v>
      </c>
      <c r="S60" s="10">
        <f t="shared" si="14"/>
        <v>-0.55555555555555558</v>
      </c>
      <c r="T60" s="7">
        <v>1</v>
      </c>
      <c r="U60" s="10">
        <f t="shared" si="15"/>
        <v>-0.83333333333333337</v>
      </c>
      <c r="V60" s="7">
        <v>0</v>
      </c>
      <c r="W60" s="10">
        <f t="shared" si="16"/>
        <v>-1</v>
      </c>
      <c r="X60" s="7">
        <v>9</v>
      </c>
      <c r="Y60" s="10" t="e">
        <f t="shared" si="17"/>
        <v>#DIV/0!</v>
      </c>
      <c r="Z60" s="7">
        <v>57</v>
      </c>
      <c r="AA60" s="10">
        <f t="shared" si="18"/>
        <v>1.375</v>
      </c>
      <c r="AB60" s="8">
        <v>44</v>
      </c>
      <c r="AC60" s="10">
        <f t="shared" si="19"/>
        <v>-0.13725490196078433</v>
      </c>
      <c r="AE60" s="31">
        <f t="shared" si="20"/>
        <v>1.4129736673089274E-2</v>
      </c>
    </row>
    <row r="61" spans="1:31" ht="13.5" customHeight="1" x14ac:dyDescent="0.2">
      <c r="A61" s="19" t="s">
        <v>52</v>
      </c>
      <c r="B61" s="19" t="s">
        <v>31</v>
      </c>
      <c r="C61" s="12">
        <v>10786</v>
      </c>
      <c r="D61" s="13">
        <v>4402</v>
      </c>
      <c r="E61" s="13">
        <v>6146</v>
      </c>
      <c r="F61" s="7">
        <v>23</v>
      </c>
      <c r="G61" s="7">
        <v>42</v>
      </c>
      <c r="H61" s="7">
        <v>1</v>
      </c>
      <c r="I61" s="7">
        <v>11</v>
      </c>
      <c r="J61" s="7">
        <v>69</v>
      </c>
      <c r="K61" s="8">
        <v>92</v>
      </c>
      <c r="L61" s="12">
        <v>10971</v>
      </c>
      <c r="M61" s="10">
        <f t="shared" si="11"/>
        <v>1.7151863526793994E-2</v>
      </c>
      <c r="N61" s="13">
        <v>4051</v>
      </c>
      <c r="O61" s="10">
        <f t="shared" si="12"/>
        <v>-7.9736483416628812E-2</v>
      </c>
      <c r="P61" s="13">
        <v>6536</v>
      </c>
      <c r="Q61" s="10">
        <f t="shared" si="13"/>
        <v>6.3455906280507651E-2</v>
      </c>
      <c r="R61" s="7">
        <v>28</v>
      </c>
      <c r="S61" s="10">
        <f t="shared" si="14"/>
        <v>0.21739130434782608</v>
      </c>
      <c r="T61" s="7">
        <v>68</v>
      </c>
      <c r="U61" s="10">
        <f t="shared" si="15"/>
        <v>0.61904761904761907</v>
      </c>
      <c r="V61" s="7">
        <v>0</v>
      </c>
      <c r="W61" s="10">
        <f t="shared" si="16"/>
        <v>-1</v>
      </c>
      <c r="X61" s="7">
        <v>5</v>
      </c>
      <c r="Y61" s="10">
        <f t="shared" si="17"/>
        <v>-0.54545454545454541</v>
      </c>
      <c r="Z61" s="7">
        <v>122</v>
      </c>
      <c r="AA61" s="10">
        <f t="shared" si="18"/>
        <v>0.76811594202898548</v>
      </c>
      <c r="AB61" s="8">
        <v>161</v>
      </c>
      <c r="AC61" s="10">
        <f t="shared" si="19"/>
        <v>0.75</v>
      </c>
      <c r="AE61" s="31">
        <f t="shared" si="20"/>
        <v>1.4675052410901468E-2</v>
      </c>
    </row>
    <row r="62" spans="1:31" ht="13.5" customHeight="1" x14ac:dyDescent="0.2">
      <c r="A62" s="19" t="s">
        <v>52</v>
      </c>
      <c r="B62" s="19" t="s">
        <v>79</v>
      </c>
      <c r="C62" s="12">
        <v>7375</v>
      </c>
      <c r="D62" s="13">
        <v>5941</v>
      </c>
      <c r="E62" s="13">
        <v>1195</v>
      </c>
      <c r="F62" s="7">
        <v>14</v>
      </c>
      <c r="G62" s="7">
        <v>9</v>
      </c>
      <c r="H62" s="7">
        <v>0</v>
      </c>
      <c r="I62" s="7">
        <v>2</v>
      </c>
      <c r="J62" s="7">
        <v>54</v>
      </c>
      <c r="K62" s="8">
        <v>160</v>
      </c>
      <c r="L62" s="12">
        <v>8080</v>
      </c>
      <c r="M62" s="10">
        <f t="shared" si="11"/>
        <v>9.5593220338983056E-2</v>
      </c>
      <c r="N62" s="13">
        <v>5937</v>
      </c>
      <c r="O62" s="10">
        <f t="shared" si="12"/>
        <v>-6.7328732536610001E-4</v>
      </c>
      <c r="P62" s="13">
        <v>1216</v>
      </c>
      <c r="Q62" s="10">
        <f t="shared" si="13"/>
        <v>1.7573221757322177E-2</v>
      </c>
      <c r="R62" s="7">
        <v>7</v>
      </c>
      <c r="S62" s="10">
        <f t="shared" si="14"/>
        <v>-0.5</v>
      </c>
      <c r="T62" s="7">
        <v>18</v>
      </c>
      <c r="U62" s="10">
        <f t="shared" si="15"/>
        <v>1</v>
      </c>
      <c r="V62" s="7">
        <v>3</v>
      </c>
      <c r="W62" s="10" t="e">
        <f t="shared" si="16"/>
        <v>#DIV/0!</v>
      </c>
      <c r="X62" s="7">
        <v>14</v>
      </c>
      <c r="Y62" s="10">
        <f t="shared" si="17"/>
        <v>6</v>
      </c>
      <c r="Z62" s="7">
        <v>188</v>
      </c>
      <c r="AA62" s="10">
        <f t="shared" si="18"/>
        <v>2.4814814814814814</v>
      </c>
      <c r="AB62" s="8">
        <v>697</v>
      </c>
      <c r="AC62" s="10">
        <f t="shared" si="19"/>
        <v>3.3562500000000002</v>
      </c>
      <c r="AE62" s="31">
        <f t="shared" si="20"/>
        <v>8.6262376237623756E-2</v>
      </c>
    </row>
    <row r="63" spans="1:31" ht="13.5" customHeight="1" x14ac:dyDescent="0.2">
      <c r="A63" s="19" t="s">
        <v>52</v>
      </c>
      <c r="B63" s="19" t="s">
        <v>80</v>
      </c>
      <c r="C63" s="12">
        <v>6386</v>
      </c>
      <c r="D63" s="13">
        <v>5269</v>
      </c>
      <c r="E63" s="7">
        <v>969</v>
      </c>
      <c r="F63" s="7">
        <v>14</v>
      </c>
      <c r="G63" s="7">
        <v>11</v>
      </c>
      <c r="H63" s="7">
        <v>0</v>
      </c>
      <c r="I63" s="7">
        <v>5</v>
      </c>
      <c r="J63" s="7">
        <v>62</v>
      </c>
      <c r="K63" s="8">
        <v>56</v>
      </c>
      <c r="L63" s="12">
        <v>5885</v>
      </c>
      <c r="M63" s="10">
        <f t="shared" si="11"/>
        <v>-7.8452865643595368E-2</v>
      </c>
      <c r="N63" s="13">
        <v>4706</v>
      </c>
      <c r="O63" s="10">
        <f t="shared" si="12"/>
        <v>-0.10685139495160371</v>
      </c>
      <c r="P63" s="7">
        <v>887</v>
      </c>
      <c r="Q63" s="10">
        <f t="shared" si="13"/>
        <v>-8.4623323013415894E-2</v>
      </c>
      <c r="R63" s="7">
        <v>9</v>
      </c>
      <c r="S63" s="10">
        <f t="shared" si="14"/>
        <v>-0.35714285714285715</v>
      </c>
      <c r="T63" s="7">
        <v>6</v>
      </c>
      <c r="U63" s="10">
        <f t="shared" si="15"/>
        <v>-0.45454545454545453</v>
      </c>
      <c r="V63" s="7">
        <v>1</v>
      </c>
      <c r="W63" s="10" t="e">
        <f t="shared" si="16"/>
        <v>#DIV/0!</v>
      </c>
      <c r="X63" s="7">
        <v>16</v>
      </c>
      <c r="Y63" s="10">
        <f t="shared" si="17"/>
        <v>2.2000000000000002</v>
      </c>
      <c r="Z63" s="7">
        <v>152</v>
      </c>
      <c r="AA63" s="10">
        <f t="shared" si="18"/>
        <v>1.4516129032258065</v>
      </c>
      <c r="AB63" s="8">
        <v>108</v>
      </c>
      <c r="AC63" s="10">
        <f t="shared" si="19"/>
        <v>0.9285714285714286</v>
      </c>
      <c r="AE63" s="31">
        <f t="shared" si="20"/>
        <v>1.8351741716227696E-2</v>
      </c>
    </row>
    <row r="64" spans="1:31" ht="13.5" customHeight="1" x14ac:dyDescent="0.2">
      <c r="A64" s="19" t="s">
        <v>52</v>
      </c>
      <c r="B64" s="19" t="s">
        <v>44</v>
      </c>
      <c r="C64" s="12">
        <v>3237</v>
      </c>
      <c r="D64" s="7">
        <v>636</v>
      </c>
      <c r="E64" s="13">
        <v>2557</v>
      </c>
      <c r="F64" s="7">
        <v>3</v>
      </c>
      <c r="G64" s="7">
        <v>5</v>
      </c>
      <c r="H64" s="7">
        <v>1</v>
      </c>
      <c r="I64" s="7">
        <v>0</v>
      </c>
      <c r="J64" s="7">
        <v>17</v>
      </c>
      <c r="K64" s="8">
        <v>18</v>
      </c>
      <c r="L64" s="12">
        <v>2153</v>
      </c>
      <c r="M64" s="10">
        <f t="shared" si="11"/>
        <v>-0.33487797343219028</v>
      </c>
      <c r="N64" s="7">
        <v>388</v>
      </c>
      <c r="O64" s="10">
        <f t="shared" si="12"/>
        <v>-0.38993710691823902</v>
      </c>
      <c r="P64" s="13">
        <v>1722</v>
      </c>
      <c r="Q64" s="10">
        <f t="shared" si="13"/>
        <v>-0.32655455612045364</v>
      </c>
      <c r="R64" s="7">
        <v>7</v>
      </c>
      <c r="S64" s="10">
        <f t="shared" si="14"/>
        <v>1.3333333333333333</v>
      </c>
      <c r="T64" s="7">
        <v>1</v>
      </c>
      <c r="U64" s="10">
        <f t="shared" si="15"/>
        <v>-0.8</v>
      </c>
      <c r="V64" s="7">
        <v>0</v>
      </c>
      <c r="W64" s="10">
        <f t="shared" si="16"/>
        <v>-1</v>
      </c>
      <c r="X64" s="7">
        <v>1</v>
      </c>
      <c r="Y64" s="10" t="e">
        <f t="shared" si="17"/>
        <v>#DIV/0!</v>
      </c>
      <c r="Z64" s="7">
        <v>24</v>
      </c>
      <c r="AA64" s="10">
        <f t="shared" si="18"/>
        <v>0.41176470588235292</v>
      </c>
      <c r="AB64" s="8">
        <v>10</v>
      </c>
      <c r="AC64" s="10">
        <f t="shared" si="19"/>
        <v>-0.44444444444444442</v>
      </c>
      <c r="AE64" s="31">
        <f t="shared" si="20"/>
        <v>4.6446818392940088E-3</v>
      </c>
    </row>
    <row r="65" spans="1:31" ht="13.5" customHeight="1" x14ac:dyDescent="0.2">
      <c r="A65" s="19" t="s">
        <v>52</v>
      </c>
      <c r="B65" s="19" t="s">
        <v>81</v>
      </c>
      <c r="C65" s="12">
        <v>29875</v>
      </c>
      <c r="D65" s="13">
        <v>23087</v>
      </c>
      <c r="E65" s="13">
        <v>5816</v>
      </c>
      <c r="F65" s="7">
        <v>38</v>
      </c>
      <c r="G65" s="7">
        <v>204</v>
      </c>
      <c r="H65" s="7">
        <v>5</v>
      </c>
      <c r="I65" s="7">
        <v>22</v>
      </c>
      <c r="J65" s="7">
        <v>209</v>
      </c>
      <c r="K65" s="8">
        <v>494</v>
      </c>
      <c r="L65" s="12">
        <v>35534</v>
      </c>
      <c r="M65" s="10">
        <f t="shared" si="11"/>
        <v>0.18942259414225943</v>
      </c>
      <c r="N65" s="13">
        <v>25452</v>
      </c>
      <c r="O65" s="10">
        <f t="shared" si="12"/>
        <v>0.10243860181054273</v>
      </c>
      <c r="P65" s="13">
        <v>7522</v>
      </c>
      <c r="Q65" s="10">
        <f t="shared" si="13"/>
        <v>0.29332874828060523</v>
      </c>
      <c r="R65" s="7">
        <v>56</v>
      </c>
      <c r="S65" s="10">
        <f t="shared" si="14"/>
        <v>0.47368421052631576</v>
      </c>
      <c r="T65" s="7">
        <v>425</v>
      </c>
      <c r="U65" s="10">
        <f t="shared" si="15"/>
        <v>1.0833333333333333</v>
      </c>
      <c r="V65" s="7">
        <v>24</v>
      </c>
      <c r="W65" s="10">
        <f t="shared" si="16"/>
        <v>3.8</v>
      </c>
      <c r="X65" s="7">
        <v>38</v>
      </c>
      <c r="Y65" s="10">
        <f t="shared" si="17"/>
        <v>0.72727272727272729</v>
      </c>
      <c r="Z65" s="7">
        <v>687</v>
      </c>
      <c r="AA65" s="10">
        <f t="shared" si="18"/>
        <v>2.2870813397129188</v>
      </c>
      <c r="AB65" s="14">
        <v>1330</v>
      </c>
      <c r="AC65" s="10">
        <f t="shared" si="19"/>
        <v>1.6923076923076923</v>
      </c>
      <c r="AE65" s="31">
        <f t="shared" si="20"/>
        <v>3.7428941295660496E-2</v>
      </c>
    </row>
    <row r="66" spans="1:31" ht="13.5" customHeight="1" x14ac:dyDescent="0.2">
      <c r="A66" s="19" t="s">
        <v>52</v>
      </c>
      <c r="B66" s="19" t="s">
        <v>50</v>
      </c>
      <c r="C66" s="12">
        <v>8130</v>
      </c>
      <c r="D66" s="13">
        <v>3791</v>
      </c>
      <c r="E66" s="13">
        <v>3798</v>
      </c>
      <c r="F66" s="7">
        <v>31</v>
      </c>
      <c r="G66" s="7">
        <v>10</v>
      </c>
      <c r="H66" s="7">
        <v>1</v>
      </c>
      <c r="I66" s="7">
        <v>9</v>
      </c>
      <c r="J66" s="7">
        <v>62</v>
      </c>
      <c r="K66" s="8">
        <v>428</v>
      </c>
      <c r="L66" s="12">
        <v>7634</v>
      </c>
      <c r="M66" s="10">
        <f t="shared" si="11"/>
        <v>-6.100861008610086E-2</v>
      </c>
      <c r="N66" s="13">
        <v>3234</v>
      </c>
      <c r="O66" s="10">
        <f t="shared" si="12"/>
        <v>-0.14692693220786071</v>
      </c>
      <c r="P66" s="13">
        <v>3267</v>
      </c>
      <c r="Q66" s="10">
        <f t="shared" si="13"/>
        <v>-0.13981042654028436</v>
      </c>
      <c r="R66" s="7">
        <v>25</v>
      </c>
      <c r="S66" s="10">
        <f t="shared" si="14"/>
        <v>-0.19354838709677419</v>
      </c>
      <c r="T66" s="7">
        <v>12</v>
      </c>
      <c r="U66" s="10">
        <f t="shared" si="15"/>
        <v>0.2</v>
      </c>
      <c r="V66" s="7">
        <v>5</v>
      </c>
      <c r="W66" s="10">
        <f t="shared" si="16"/>
        <v>4</v>
      </c>
      <c r="X66" s="7">
        <v>11</v>
      </c>
      <c r="Y66" s="10">
        <f t="shared" si="17"/>
        <v>0.22222222222222221</v>
      </c>
      <c r="Z66" s="7">
        <v>148</v>
      </c>
      <c r="AA66" s="10">
        <f t="shared" si="18"/>
        <v>1.3870967741935485</v>
      </c>
      <c r="AB66" s="8">
        <v>932</v>
      </c>
      <c r="AC66" s="10">
        <f t="shared" si="19"/>
        <v>1.1775700934579438</v>
      </c>
      <c r="AE66" s="31">
        <f t="shared" si="20"/>
        <v>0.12208540738800105</v>
      </c>
    </row>
    <row r="67" spans="1:31" ht="13.5" customHeight="1" x14ac:dyDescent="0.2">
      <c r="A67" s="19" t="s">
        <v>52</v>
      </c>
      <c r="B67" s="19" t="s">
        <v>82</v>
      </c>
      <c r="C67" s="12">
        <v>2171</v>
      </c>
      <c r="D67" s="7">
        <v>401</v>
      </c>
      <c r="E67" s="13">
        <v>1712</v>
      </c>
      <c r="F67" s="7">
        <v>6</v>
      </c>
      <c r="G67" s="7">
        <v>3</v>
      </c>
      <c r="H67" s="7">
        <v>0</v>
      </c>
      <c r="I67" s="7">
        <v>0</v>
      </c>
      <c r="J67" s="7">
        <v>6</v>
      </c>
      <c r="K67" s="8">
        <v>43</v>
      </c>
      <c r="L67" s="12">
        <v>1256</v>
      </c>
      <c r="M67" s="10">
        <f t="shared" si="11"/>
        <v>-0.42146476278212808</v>
      </c>
      <c r="N67" s="7">
        <v>245</v>
      </c>
      <c r="O67" s="10">
        <f t="shared" si="12"/>
        <v>-0.38902743142144636</v>
      </c>
      <c r="P67" s="7">
        <v>985</v>
      </c>
      <c r="Q67" s="10">
        <f t="shared" si="13"/>
        <v>-0.42464953271028039</v>
      </c>
      <c r="R67" s="7">
        <v>1</v>
      </c>
      <c r="S67" s="10">
        <f t="shared" si="14"/>
        <v>-0.83333333333333337</v>
      </c>
      <c r="T67" s="7">
        <v>0</v>
      </c>
      <c r="U67" s="10">
        <f t="shared" si="15"/>
        <v>-1</v>
      </c>
      <c r="V67" s="7">
        <v>0</v>
      </c>
      <c r="W67" s="10" t="e">
        <f t="shared" si="16"/>
        <v>#DIV/0!</v>
      </c>
      <c r="X67" s="7">
        <v>0</v>
      </c>
      <c r="Y67" s="10" t="e">
        <f t="shared" si="17"/>
        <v>#DIV/0!</v>
      </c>
      <c r="Z67" s="7">
        <v>12</v>
      </c>
      <c r="AA67" s="10">
        <f t="shared" si="18"/>
        <v>1</v>
      </c>
      <c r="AB67" s="8">
        <v>13</v>
      </c>
      <c r="AC67" s="10">
        <f t="shared" si="19"/>
        <v>-0.69767441860465118</v>
      </c>
      <c r="AE67" s="31">
        <f t="shared" si="20"/>
        <v>1.0350318471337579E-2</v>
      </c>
    </row>
    <row r="68" spans="1:31" ht="13.5" customHeight="1" x14ac:dyDescent="0.2">
      <c r="A68" s="19" t="s">
        <v>52</v>
      </c>
      <c r="B68" s="19" t="s">
        <v>51</v>
      </c>
      <c r="C68" s="12">
        <v>7719</v>
      </c>
      <c r="D68" s="13">
        <v>4186</v>
      </c>
      <c r="E68" s="13">
        <v>3353</v>
      </c>
      <c r="F68" s="7">
        <v>7</v>
      </c>
      <c r="G68" s="7">
        <v>10</v>
      </c>
      <c r="H68" s="7">
        <v>1</v>
      </c>
      <c r="I68" s="7">
        <v>4</v>
      </c>
      <c r="J68" s="7">
        <v>50</v>
      </c>
      <c r="K68" s="8">
        <v>108</v>
      </c>
      <c r="L68" s="12">
        <v>7251</v>
      </c>
      <c r="M68" s="10">
        <f t="shared" si="11"/>
        <v>-6.0629615235134084E-2</v>
      </c>
      <c r="N68" s="13">
        <v>3916</v>
      </c>
      <c r="O68" s="10">
        <f t="shared" si="12"/>
        <v>-6.4500716674629713E-2</v>
      </c>
      <c r="P68" s="13">
        <v>3024</v>
      </c>
      <c r="Q68" s="10">
        <f t="shared" si="13"/>
        <v>-9.8121085594989568E-2</v>
      </c>
      <c r="R68" s="7">
        <v>4</v>
      </c>
      <c r="S68" s="10">
        <f t="shared" si="14"/>
        <v>-0.42857142857142855</v>
      </c>
      <c r="T68" s="7">
        <v>33</v>
      </c>
      <c r="U68" s="10">
        <f t="shared" si="15"/>
        <v>2.2999999999999998</v>
      </c>
      <c r="V68" s="7">
        <v>22</v>
      </c>
      <c r="W68" s="10">
        <f t="shared" si="16"/>
        <v>21</v>
      </c>
      <c r="X68" s="7">
        <v>10</v>
      </c>
      <c r="Y68" s="10">
        <f t="shared" si="17"/>
        <v>1.5</v>
      </c>
      <c r="Z68" s="7">
        <v>98</v>
      </c>
      <c r="AA68" s="10">
        <f t="shared" si="18"/>
        <v>0.96</v>
      </c>
      <c r="AB68" s="8">
        <v>144</v>
      </c>
      <c r="AC68" s="10">
        <f t="shared" si="19"/>
        <v>0.33333333333333331</v>
      </c>
      <c r="AE68" s="31">
        <f t="shared" si="20"/>
        <v>1.9859329747621019E-2</v>
      </c>
    </row>
    <row r="69" spans="1:31" ht="13.5" customHeight="1" x14ac:dyDescent="0.2">
      <c r="A69" s="19" t="s">
        <v>52</v>
      </c>
      <c r="B69" s="19" t="s">
        <v>83</v>
      </c>
      <c r="C69" s="12">
        <v>4451</v>
      </c>
      <c r="D69" s="13">
        <v>3004</v>
      </c>
      <c r="E69" s="13">
        <v>1381</v>
      </c>
      <c r="F69" s="7">
        <v>6</v>
      </c>
      <c r="G69" s="7">
        <v>7</v>
      </c>
      <c r="H69" s="7">
        <v>0</v>
      </c>
      <c r="I69" s="7">
        <v>4</v>
      </c>
      <c r="J69" s="7">
        <v>20</v>
      </c>
      <c r="K69" s="8">
        <v>29</v>
      </c>
      <c r="L69" s="12">
        <v>4261</v>
      </c>
      <c r="M69" s="10">
        <f t="shared" ref="M69:M86" si="21">(L69-C69)/C69</f>
        <v>-4.2687036620984047E-2</v>
      </c>
      <c r="N69" s="13">
        <v>2954</v>
      </c>
      <c r="O69" s="10">
        <f t="shared" ref="O69:O86" si="22">(N69-D69)/D69</f>
        <v>-1.6644474034620507E-2</v>
      </c>
      <c r="P69" s="13">
        <v>1190</v>
      </c>
      <c r="Q69" s="10">
        <f t="shared" ref="Q69:Q86" si="23">(P69-E69)/E69</f>
        <v>-0.13830557566980448</v>
      </c>
      <c r="R69" s="7">
        <v>1</v>
      </c>
      <c r="S69" s="10">
        <f t="shared" ref="S69:S86" si="24">(R69-F69)/F69</f>
        <v>-0.83333333333333337</v>
      </c>
      <c r="T69" s="7">
        <v>2</v>
      </c>
      <c r="U69" s="10">
        <f t="shared" ref="U69:U86" si="25">(T69-G69)/G69</f>
        <v>-0.7142857142857143</v>
      </c>
      <c r="V69" s="7">
        <v>0</v>
      </c>
      <c r="W69" s="10" t="e">
        <f t="shared" ref="W69:W86" si="26">(V69-H69)/H69</f>
        <v>#DIV/0!</v>
      </c>
      <c r="X69" s="7">
        <v>1</v>
      </c>
      <c r="Y69" s="10">
        <f t="shared" ref="Y69:Y86" si="27">(X69-I69)/I69</f>
        <v>-0.75</v>
      </c>
      <c r="Z69" s="7">
        <v>49</v>
      </c>
      <c r="AA69" s="10">
        <f t="shared" ref="AA69:AA86" si="28">(Z69-J69)/J69</f>
        <v>1.45</v>
      </c>
      <c r="AB69" s="8">
        <v>64</v>
      </c>
      <c r="AC69" s="10">
        <f t="shared" ref="AC69:AC86" si="29">(AB69-K69)/K69</f>
        <v>1.2068965517241379</v>
      </c>
      <c r="AE69" s="31">
        <f t="shared" ref="AE69:AE86" si="30">AB69/L69</f>
        <v>1.5019948368927482E-2</v>
      </c>
    </row>
    <row r="70" spans="1:31" ht="13.5" customHeight="1" x14ac:dyDescent="0.2">
      <c r="A70" s="19" t="s">
        <v>52</v>
      </c>
      <c r="B70" s="19" t="s">
        <v>84</v>
      </c>
      <c r="C70" s="12">
        <v>3656</v>
      </c>
      <c r="D70" s="13">
        <v>2743</v>
      </c>
      <c r="E70" s="7">
        <v>831</v>
      </c>
      <c r="F70" s="7">
        <v>8</v>
      </c>
      <c r="G70" s="7">
        <v>2</v>
      </c>
      <c r="H70" s="7">
        <v>1</v>
      </c>
      <c r="I70" s="7">
        <v>1</v>
      </c>
      <c r="J70" s="7">
        <v>21</v>
      </c>
      <c r="K70" s="8">
        <v>49</v>
      </c>
      <c r="L70" s="12">
        <v>4331</v>
      </c>
      <c r="M70" s="10">
        <f t="shared" si="21"/>
        <v>0.18462800875273522</v>
      </c>
      <c r="N70" s="13">
        <v>3166</v>
      </c>
      <c r="O70" s="10">
        <f t="shared" si="22"/>
        <v>0.15421071819176085</v>
      </c>
      <c r="P70" s="7">
        <v>955</v>
      </c>
      <c r="Q70" s="10">
        <f t="shared" si="23"/>
        <v>0.14921780986762936</v>
      </c>
      <c r="R70" s="7">
        <v>27</v>
      </c>
      <c r="S70" s="10">
        <f t="shared" si="24"/>
        <v>2.375</v>
      </c>
      <c r="T70" s="7">
        <v>9</v>
      </c>
      <c r="U70" s="10">
        <f t="shared" si="25"/>
        <v>3.5</v>
      </c>
      <c r="V70" s="7">
        <v>1</v>
      </c>
      <c r="W70" s="10">
        <f t="shared" si="26"/>
        <v>0</v>
      </c>
      <c r="X70" s="7">
        <v>5</v>
      </c>
      <c r="Y70" s="10">
        <f t="shared" si="27"/>
        <v>4</v>
      </c>
      <c r="Z70" s="7">
        <v>85</v>
      </c>
      <c r="AA70" s="10">
        <f t="shared" si="28"/>
        <v>3.0476190476190474</v>
      </c>
      <c r="AB70" s="8">
        <v>83</v>
      </c>
      <c r="AC70" s="10">
        <f t="shared" si="29"/>
        <v>0.69387755102040816</v>
      </c>
      <c r="AE70" s="31">
        <f t="shared" si="30"/>
        <v>1.9164165319787579E-2</v>
      </c>
    </row>
    <row r="71" spans="1:31" ht="13.5" customHeight="1" x14ac:dyDescent="0.2">
      <c r="A71" s="19" t="s">
        <v>52</v>
      </c>
      <c r="B71" s="19" t="s">
        <v>85</v>
      </c>
      <c r="C71" s="12">
        <v>9594</v>
      </c>
      <c r="D71" s="13">
        <v>1807</v>
      </c>
      <c r="E71" s="13">
        <v>7562</v>
      </c>
      <c r="F71" s="7">
        <v>7</v>
      </c>
      <c r="G71" s="7">
        <v>17</v>
      </c>
      <c r="H71" s="7">
        <v>0</v>
      </c>
      <c r="I71" s="7">
        <v>7</v>
      </c>
      <c r="J71" s="7">
        <v>27</v>
      </c>
      <c r="K71" s="8">
        <v>167</v>
      </c>
      <c r="L71" s="12">
        <v>7147</v>
      </c>
      <c r="M71" s="10">
        <f t="shared" si="21"/>
        <v>-0.25505524286012093</v>
      </c>
      <c r="N71" s="13">
        <v>1084</v>
      </c>
      <c r="O71" s="10">
        <f t="shared" si="22"/>
        <v>-0.40011068068622024</v>
      </c>
      <c r="P71" s="13">
        <v>5867</v>
      </c>
      <c r="Q71" s="10">
        <f t="shared" si="23"/>
        <v>-0.22414705104469718</v>
      </c>
      <c r="R71" s="7">
        <v>10</v>
      </c>
      <c r="S71" s="10">
        <f t="shared" si="24"/>
        <v>0.42857142857142855</v>
      </c>
      <c r="T71" s="7">
        <v>16</v>
      </c>
      <c r="U71" s="10">
        <f t="shared" si="25"/>
        <v>-5.8823529411764705E-2</v>
      </c>
      <c r="V71" s="7">
        <v>3</v>
      </c>
      <c r="W71" s="10" t="e">
        <f t="shared" si="26"/>
        <v>#DIV/0!</v>
      </c>
      <c r="X71" s="7">
        <v>4</v>
      </c>
      <c r="Y71" s="10">
        <f t="shared" si="27"/>
        <v>-0.42857142857142855</v>
      </c>
      <c r="Z71" s="7">
        <v>31</v>
      </c>
      <c r="AA71" s="10">
        <f t="shared" si="28"/>
        <v>0.14814814814814814</v>
      </c>
      <c r="AB71" s="8">
        <v>132</v>
      </c>
      <c r="AC71" s="10">
        <f t="shared" si="29"/>
        <v>-0.20958083832335328</v>
      </c>
      <c r="AE71" s="31">
        <f t="shared" si="30"/>
        <v>1.8469287813068419E-2</v>
      </c>
    </row>
    <row r="72" spans="1:31" ht="13.5" customHeight="1" x14ac:dyDescent="0.2">
      <c r="A72" s="19" t="s">
        <v>52</v>
      </c>
      <c r="B72" s="19" t="s">
        <v>86</v>
      </c>
      <c r="C72" s="12">
        <v>4476</v>
      </c>
      <c r="D72" s="13">
        <v>1246</v>
      </c>
      <c r="E72" s="13">
        <v>3164</v>
      </c>
      <c r="F72" s="7">
        <v>3</v>
      </c>
      <c r="G72" s="7">
        <v>8</v>
      </c>
      <c r="H72" s="7">
        <v>0</v>
      </c>
      <c r="I72" s="7">
        <v>0</v>
      </c>
      <c r="J72" s="7">
        <v>11</v>
      </c>
      <c r="K72" s="8">
        <v>44</v>
      </c>
      <c r="L72" s="12">
        <v>3485</v>
      </c>
      <c r="M72" s="10">
        <f t="shared" si="21"/>
        <v>-0.2214030384271671</v>
      </c>
      <c r="N72" s="7">
        <v>969</v>
      </c>
      <c r="O72" s="10">
        <f t="shared" si="22"/>
        <v>-0.22231139646869985</v>
      </c>
      <c r="P72" s="13">
        <v>2465</v>
      </c>
      <c r="Q72" s="10">
        <f t="shared" si="23"/>
        <v>-0.2209228824273072</v>
      </c>
      <c r="R72" s="7">
        <v>4</v>
      </c>
      <c r="S72" s="10">
        <f t="shared" si="24"/>
        <v>0.33333333333333331</v>
      </c>
      <c r="T72" s="7">
        <v>2</v>
      </c>
      <c r="U72" s="10">
        <f t="shared" si="25"/>
        <v>-0.75</v>
      </c>
      <c r="V72" s="7">
        <v>0</v>
      </c>
      <c r="W72" s="10" t="e">
        <f t="shared" si="26"/>
        <v>#DIV/0!</v>
      </c>
      <c r="X72" s="7">
        <v>2</v>
      </c>
      <c r="Y72" s="10" t="e">
        <f t="shared" si="27"/>
        <v>#DIV/0!</v>
      </c>
      <c r="Z72" s="7">
        <v>28</v>
      </c>
      <c r="AA72" s="10">
        <f t="shared" si="28"/>
        <v>1.5454545454545454</v>
      </c>
      <c r="AB72" s="8">
        <v>15</v>
      </c>
      <c r="AC72" s="10">
        <f t="shared" si="29"/>
        <v>-0.65909090909090906</v>
      </c>
      <c r="AE72" s="31">
        <f t="shared" si="30"/>
        <v>4.30416068866571E-3</v>
      </c>
    </row>
    <row r="73" spans="1:31" ht="13.5" customHeight="1" x14ac:dyDescent="0.2">
      <c r="A73" s="19" t="s">
        <v>52</v>
      </c>
      <c r="B73" s="19" t="s">
        <v>87</v>
      </c>
      <c r="C73" s="12">
        <v>6868</v>
      </c>
      <c r="D73" s="13">
        <v>4229</v>
      </c>
      <c r="E73" s="13">
        <v>2478</v>
      </c>
      <c r="F73" s="7">
        <v>14</v>
      </c>
      <c r="G73" s="7">
        <v>3</v>
      </c>
      <c r="H73" s="7">
        <v>1</v>
      </c>
      <c r="I73" s="7">
        <v>5</v>
      </c>
      <c r="J73" s="7">
        <v>50</v>
      </c>
      <c r="K73" s="8">
        <v>88</v>
      </c>
      <c r="L73" s="12">
        <v>7459</v>
      </c>
      <c r="M73" s="10">
        <f t="shared" si="21"/>
        <v>8.6051252184041929E-2</v>
      </c>
      <c r="N73" s="13">
        <v>4438</v>
      </c>
      <c r="O73" s="10">
        <f t="shared" si="22"/>
        <v>4.9420666824308346E-2</v>
      </c>
      <c r="P73" s="13">
        <v>2551</v>
      </c>
      <c r="Q73" s="10">
        <f t="shared" si="23"/>
        <v>2.9459241323648102E-2</v>
      </c>
      <c r="R73" s="7">
        <v>10</v>
      </c>
      <c r="S73" s="10">
        <f t="shared" si="24"/>
        <v>-0.2857142857142857</v>
      </c>
      <c r="T73" s="7">
        <v>16</v>
      </c>
      <c r="U73" s="10">
        <f t="shared" si="25"/>
        <v>4.333333333333333</v>
      </c>
      <c r="V73" s="7">
        <v>0</v>
      </c>
      <c r="W73" s="10">
        <f t="shared" si="26"/>
        <v>-1</v>
      </c>
      <c r="X73" s="7">
        <v>7</v>
      </c>
      <c r="Y73" s="10">
        <f t="shared" si="27"/>
        <v>0.4</v>
      </c>
      <c r="Z73" s="7">
        <v>168</v>
      </c>
      <c r="AA73" s="10">
        <f t="shared" si="28"/>
        <v>2.36</v>
      </c>
      <c r="AB73" s="8">
        <v>269</v>
      </c>
      <c r="AC73" s="10">
        <f t="shared" si="29"/>
        <v>2.0568181818181817</v>
      </c>
      <c r="AE73" s="31">
        <f t="shared" si="30"/>
        <v>3.6063815524869286E-2</v>
      </c>
    </row>
    <row r="74" spans="1:31" ht="13.5" customHeight="1" x14ac:dyDescent="0.2">
      <c r="A74" s="19" t="s">
        <v>52</v>
      </c>
      <c r="B74" s="19" t="s">
        <v>88</v>
      </c>
      <c r="C74" s="12">
        <v>5206</v>
      </c>
      <c r="D74" s="13">
        <v>3975</v>
      </c>
      <c r="E74" s="13">
        <v>1016</v>
      </c>
      <c r="F74" s="7">
        <v>7</v>
      </c>
      <c r="G74" s="7">
        <v>8</v>
      </c>
      <c r="H74" s="7">
        <v>0</v>
      </c>
      <c r="I74" s="7">
        <v>8</v>
      </c>
      <c r="J74" s="7">
        <v>50</v>
      </c>
      <c r="K74" s="8">
        <v>142</v>
      </c>
      <c r="L74" s="12">
        <v>5643</v>
      </c>
      <c r="M74" s="10">
        <f t="shared" si="21"/>
        <v>8.3941605839416053E-2</v>
      </c>
      <c r="N74" s="13">
        <v>4010</v>
      </c>
      <c r="O74" s="10">
        <f t="shared" si="22"/>
        <v>8.8050314465408803E-3</v>
      </c>
      <c r="P74" s="13">
        <v>1046</v>
      </c>
      <c r="Q74" s="10">
        <f t="shared" si="23"/>
        <v>2.952755905511811E-2</v>
      </c>
      <c r="R74" s="7">
        <v>3</v>
      </c>
      <c r="S74" s="10">
        <f t="shared" si="24"/>
        <v>-0.5714285714285714</v>
      </c>
      <c r="T74" s="7">
        <v>11</v>
      </c>
      <c r="U74" s="10">
        <f t="shared" si="25"/>
        <v>0.375</v>
      </c>
      <c r="V74" s="7">
        <v>0</v>
      </c>
      <c r="W74" s="10" t="e">
        <f t="shared" si="26"/>
        <v>#DIV/0!</v>
      </c>
      <c r="X74" s="7">
        <v>10</v>
      </c>
      <c r="Y74" s="10">
        <f t="shared" si="27"/>
        <v>0.25</v>
      </c>
      <c r="Z74" s="7">
        <v>170</v>
      </c>
      <c r="AA74" s="10">
        <f t="shared" si="28"/>
        <v>2.4</v>
      </c>
      <c r="AB74" s="8">
        <v>393</v>
      </c>
      <c r="AC74" s="10">
        <f t="shared" si="29"/>
        <v>1.767605633802817</v>
      </c>
      <c r="AE74" s="31">
        <f t="shared" si="30"/>
        <v>6.9643806485911744E-2</v>
      </c>
    </row>
    <row r="75" spans="1:31" ht="13.5" customHeight="1" x14ac:dyDescent="0.2">
      <c r="A75" s="19" t="s">
        <v>52</v>
      </c>
      <c r="B75" s="19" t="s">
        <v>89</v>
      </c>
      <c r="C75" s="12">
        <v>4439</v>
      </c>
      <c r="D75" s="13">
        <v>4177</v>
      </c>
      <c r="E75" s="7">
        <v>130</v>
      </c>
      <c r="F75" s="7">
        <v>7</v>
      </c>
      <c r="G75" s="7">
        <v>1</v>
      </c>
      <c r="H75" s="7">
        <v>0</v>
      </c>
      <c r="I75" s="7">
        <v>3</v>
      </c>
      <c r="J75" s="7">
        <v>26</v>
      </c>
      <c r="K75" s="8">
        <v>95</v>
      </c>
      <c r="L75" s="12">
        <v>4538</v>
      </c>
      <c r="M75" s="10">
        <f t="shared" si="21"/>
        <v>2.2302320342419465E-2</v>
      </c>
      <c r="N75" s="13">
        <v>4117</v>
      </c>
      <c r="O75" s="10">
        <f t="shared" si="22"/>
        <v>-1.4364376346660282E-2</v>
      </c>
      <c r="P75" s="7">
        <v>120</v>
      </c>
      <c r="Q75" s="10">
        <f t="shared" si="23"/>
        <v>-7.6923076923076927E-2</v>
      </c>
      <c r="R75" s="7">
        <v>3</v>
      </c>
      <c r="S75" s="10">
        <f t="shared" si="24"/>
        <v>-0.5714285714285714</v>
      </c>
      <c r="T75" s="7">
        <v>8</v>
      </c>
      <c r="U75" s="10">
        <f t="shared" si="25"/>
        <v>7</v>
      </c>
      <c r="V75" s="7">
        <v>0</v>
      </c>
      <c r="W75" s="10" t="e">
        <f t="shared" si="26"/>
        <v>#DIV/0!</v>
      </c>
      <c r="X75" s="7">
        <v>0</v>
      </c>
      <c r="Y75" s="10">
        <f t="shared" si="27"/>
        <v>-1</v>
      </c>
      <c r="Z75" s="7">
        <v>63</v>
      </c>
      <c r="AA75" s="10">
        <f t="shared" si="28"/>
        <v>1.4230769230769231</v>
      </c>
      <c r="AB75" s="8">
        <v>227</v>
      </c>
      <c r="AC75" s="10">
        <f t="shared" si="29"/>
        <v>1.3894736842105264</v>
      </c>
      <c r="AE75" s="31">
        <f t="shared" si="30"/>
        <v>5.0022036139268401E-2</v>
      </c>
    </row>
    <row r="76" spans="1:31" ht="13.5" customHeight="1" x14ac:dyDescent="0.2">
      <c r="A76" s="19" t="s">
        <v>52</v>
      </c>
      <c r="B76" s="19" t="s">
        <v>90</v>
      </c>
      <c r="C76" s="12">
        <v>2903</v>
      </c>
      <c r="D76" s="7">
        <v>412</v>
      </c>
      <c r="E76" s="13">
        <v>2385</v>
      </c>
      <c r="F76" s="7">
        <v>0</v>
      </c>
      <c r="G76" s="7">
        <v>4</v>
      </c>
      <c r="H76" s="7">
        <v>0</v>
      </c>
      <c r="I76" s="7">
        <v>2</v>
      </c>
      <c r="J76" s="7">
        <v>17</v>
      </c>
      <c r="K76" s="8">
        <v>83</v>
      </c>
      <c r="L76" s="12">
        <v>3217</v>
      </c>
      <c r="M76" s="10">
        <f t="shared" si="21"/>
        <v>0.10816396830864623</v>
      </c>
      <c r="N76" s="7">
        <v>379</v>
      </c>
      <c r="O76" s="10">
        <f t="shared" si="22"/>
        <v>-8.0097087378640783E-2</v>
      </c>
      <c r="P76" s="13">
        <v>2719</v>
      </c>
      <c r="Q76" s="10">
        <f t="shared" si="23"/>
        <v>0.14004192872117399</v>
      </c>
      <c r="R76" s="7">
        <v>2</v>
      </c>
      <c r="S76" s="10" t="e">
        <f t="shared" si="24"/>
        <v>#DIV/0!</v>
      </c>
      <c r="T76" s="7">
        <v>3</v>
      </c>
      <c r="U76" s="10">
        <f t="shared" si="25"/>
        <v>-0.25</v>
      </c>
      <c r="V76" s="7">
        <v>1</v>
      </c>
      <c r="W76" s="10" t="e">
        <f t="shared" si="26"/>
        <v>#DIV/0!</v>
      </c>
      <c r="X76" s="7">
        <v>2</v>
      </c>
      <c r="Y76" s="10">
        <f t="shared" si="27"/>
        <v>0</v>
      </c>
      <c r="Z76" s="7">
        <v>31</v>
      </c>
      <c r="AA76" s="10">
        <f t="shared" si="28"/>
        <v>0.82352941176470584</v>
      </c>
      <c r="AB76" s="8">
        <v>80</v>
      </c>
      <c r="AC76" s="10">
        <f t="shared" si="29"/>
        <v>-3.614457831325301E-2</v>
      </c>
      <c r="AE76" s="31">
        <f t="shared" si="30"/>
        <v>2.4867889337892447E-2</v>
      </c>
    </row>
    <row r="77" spans="1:31" ht="13.5" customHeight="1" x14ac:dyDescent="0.2">
      <c r="A77" s="19" t="s">
        <v>52</v>
      </c>
      <c r="B77" s="19" t="s">
        <v>37</v>
      </c>
      <c r="C77" s="12">
        <v>6579</v>
      </c>
      <c r="D77" s="13">
        <v>5114</v>
      </c>
      <c r="E77" s="13">
        <v>1236</v>
      </c>
      <c r="F77" s="7">
        <v>9</v>
      </c>
      <c r="G77" s="7">
        <v>13</v>
      </c>
      <c r="H77" s="7">
        <v>1</v>
      </c>
      <c r="I77" s="7">
        <v>5</v>
      </c>
      <c r="J77" s="7">
        <v>65</v>
      </c>
      <c r="K77" s="8">
        <v>136</v>
      </c>
      <c r="L77" s="12">
        <v>6990</v>
      </c>
      <c r="M77" s="10">
        <f t="shared" si="21"/>
        <v>6.2471500227998175E-2</v>
      </c>
      <c r="N77" s="13">
        <v>5180</v>
      </c>
      <c r="O77" s="10">
        <f t="shared" si="22"/>
        <v>1.2905748924520923E-2</v>
      </c>
      <c r="P77" s="13">
        <v>1150</v>
      </c>
      <c r="Q77" s="10">
        <f t="shared" si="23"/>
        <v>-6.9579288025889974E-2</v>
      </c>
      <c r="R77" s="7">
        <v>7</v>
      </c>
      <c r="S77" s="10">
        <f t="shared" si="24"/>
        <v>-0.22222222222222221</v>
      </c>
      <c r="T77" s="7">
        <v>15</v>
      </c>
      <c r="U77" s="10">
        <f t="shared" si="25"/>
        <v>0.15384615384615385</v>
      </c>
      <c r="V77" s="7">
        <v>0</v>
      </c>
      <c r="W77" s="10">
        <f t="shared" si="26"/>
        <v>-1</v>
      </c>
      <c r="X77" s="7">
        <v>13</v>
      </c>
      <c r="Y77" s="10">
        <f t="shared" si="27"/>
        <v>1.6</v>
      </c>
      <c r="Z77" s="7">
        <v>156</v>
      </c>
      <c r="AA77" s="10">
        <f t="shared" si="28"/>
        <v>1.4</v>
      </c>
      <c r="AB77" s="8">
        <v>469</v>
      </c>
      <c r="AC77" s="10">
        <f t="shared" si="29"/>
        <v>2.4485294117647061</v>
      </c>
      <c r="AE77" s="31">
        <f t="shared" si="30"/>
        <v>6.7095851216022892E-2</v>
      </c>
    </row>
    <row r="78" spans="1:31" ht="13.5" customHeight="1" x14ac:dyDescent="0.2">
      <c r="A78" s="19" t="s">
        <v>52</v>
      </c>
      <c r="B78" s="19" t="s">
        <v>91</v>
      </c>
      <c r="C78" s="12">
        <v>4303</v>
      </c>
      <c r="D78" s="13">
        <v>1789</v>
      </c>
      <c r="E78" s="13">
        <v>2410</v>
      </c>
      <c r="F78" s="7">
        <v>5</v>
      </c>
      <c r="G78" s="7">
        <v>9</v>
      </c>
      <c r="H78" s="7">
        <v>1</v>
      </c>
      <c r="I78" s="7">
        <v>5</v>
      </c>
      <c r="J78" s="7">
        <v>26</v>
      </c>
      <c r="K78" s="8">
        <v>58</v>
      </c>
      <c r="L78" s="12">
        <v>4075</v>
      </c>
      <c r="M78" s="10">
        <f t="shared" si="21"/>
        <v>-5.2986288635835467E-2</v>
      </c>
      <c r="N78" s="13">
        <v>1741</v>
      </c>
      <c r="O78" s="10">
        <f t="shared" si="22"/>
        <v>-2.6830631637786474E-2</v>
      </c>
      <c r="P78" s="13">
        <v>2161</v>
      </c>
      <c r="Q78" s="10">
        <f t="shared" si="23"/>
        <v>-0.10331950207468879</v>
      </c>
      <c r="R78" s="7">
        <v>12</v>
      </c>
      <c r="S78" s="10">
        <f t="shared" si="24"/>
        <v>1.4</v>
      </c>
      <c r="T78" s="7">
        <v>2</v>
      </c>
      <c r="U78" s="10">
        <f t="shared" si="25"/>
        <v>-0.77777777777777779</v>
      </c>
      <c r="V78" s="7">
        <v>0</v>
      </c>
      <c r="W78" s="10">
        <f t="shared" si="26"/>
        <v>-1</v>
      </c>
      <c r="X78" s="7">
        <v>6</v>
      </c>
      <c r="Y78" s="10">
        <f t="shared" si="27"/>
        <v>0.2</v>
      </c>
      <c r="Z78" s="7">
        <v>69</v>
      </c>
      <c r="AA78" s="10">
        <f t="shared" si="28"/>
        <v>1.6538461538461537</v>
      </c>
      <c r="AB78" s="8">
        <v>84</v>
      </c>
      <c r="AC78" s="10">
        <f t="shared" si="29"/>
        <v>0.44827586206896552</v>
      </c>
      <c r="AE78" s="31">
        <f t="shared" si="30"/>
        <v>2.0613496932515338E-2</v>
      </c>
    </row>
    <row r="79" spans="1:31" ht="13.5" customHeight="1" x14ac:dyDescent="0.2">
      <c r="A79" s="19" t="s">
        <v>52</v>
      </c>
      <c r="B79" s="19" t="s">
        <v>45</v>
      </c>
      <c r="C79" s="12">
        <v>14168</v>
      </c>
      <c r="D79" s="13">
        <v>6488</v>
      </c>
      <c r="E79" s="13">
        <v>7249</v>
      </c>
      <c r="F79" s="7">
        <v>30</v>
      </c>
      <c r="G79" s="7">
        <v>78</v>
      </c>
      <c r="H79" s="7">
        <v>0</v>
      </c>
      <c r="I79" s="7">
        <v>17</v>
      </c>
      <c r="J79" s="7">
        <v>117</v>
      </c>
      <c r="K79" s="8">
        <v>189</v>
      </c>
      <c r="L79" s="12">
        <v>12638</v>
      </c>
      <c r="M79" s="10">
        <f t="shared" si="21"/>
        <v>-0.10798983625070581</v>
      </c>
      <c r="N79" s="13">
        <v>4914</v>
      </c>
      <c r="O79" s="10">
        <f t="shared" si="22"/>
        <v>-0.24260172626387178</v>
      </c>
      <c r="P79" s="13">
        <v>7131</v>
      </c>
      <c r="Q79" s="10">
        <f t="shared" si="23"/>
        <v>-1.6278107325148297E-2</v>
      </c>
      <c r="R79" s="7">
        <v>22</v>
      </c>
      <c r="S79" s="10">
        <f t="shared" si="24"/>
        <v>-0.26666666666666666</v>
      </c>
      <c r="T79" s="7">
        <v>93</v>
      </c>
      <c r="U79" s="10">
        <f t="shared" si="25"/>
        <v>0.19230769230769232</v>
      </c>
      <c r="V79" s="7">
        <v>1</v>
      </c>
      <c r="W79" s="10" t="e">
        <f t="shared" si="26"/>
        <v>#DIV/0!</v>
      </c>
      <c r="X79" s="7">
        <v>11</v>
      </c>
      <c r="Y79" s="10">
        <f t="shared" si="27"/>
        <v>-0.35294117647058826</v>
      </c>
      <c r="Z79" s="7">
        <v>163</v>
      </c>
      <c r="AA79" s="10">
        <f t="shared" si="28"/>
        <v>0.39316239316239315</v>
      </c>
      <c r="AB79" s="8">
        <v>303</v>
      </c>
      <c r="AC79" s="10">
        <f t="shared" si="29"/>
        <v>0.60317460317460314</v>
      </c>
      <c r="AE79" s="31">
        <f t="shared" si="30"/>
        <v>2.3975312549454026E-2</v>
      </c>
    </row>
    <row r="80" spans="1:31" ht="13.5" customHeight="1" x14ac:dyDescent="0.2">
      <c r="A80" s="19" t="s">
        <v>52</v>
      </c>
      <c r="B80" s="19" t="s">
        <v>32</v>
      </c>
      <c r="C80" s="12">
        <v>19833</v>
      </c>
      <c r="D80" s="13">
        <v>4605</v>
      </c>
      <c r="E80" s="13">
        <v>14815</v>
      </c>
      <c r="F80" s="7">
        <v>10</v>
      </c>
      <c r="G80" s="7">
        <v>87</v>
      </c>
      <c r="H80" s="7">
        <v>2</v>
      </c>
      <c r="I80" s="7">
        <v>8</v>
      </c>
      <c r="J80" s="7">
        <v>113</v>
      </c>
      <c r="K80" s="8">
        <v>193</v>
      </c>
      <c r="L80" s="12">
        <v>14337</v>
      </c>
      <c r="M80" s="10">
        <f t="shared" si="21"/>
        <v>-0.27711390107396761</v>
      </c>
      <c r="N80" s="13">
        <v>2381</v>
      </c>
      <c r="O80" s="10">
        <f t="shared" si="22"/>
        <v>-0.48295331161780675</v>
      </c>
      <c r="P80" s="13">
        <v>11581</v>
      </c>
      <c r="Q80" s="10">
        <f t="shared" si="23"/>
        <v>-0.21829227134660817</v>
      </c>
      <c r="R80" s="7">
        <v>11</v>
      </c>
      <c r="S80" s="10">
        <f t="shared" si="24"/>
        <v>0.1</v>
      </c>
      <c r="T80" s="7">
        <v>71</v>
      </c>
      <c r="U80" s="10">
        <f t="shared" si="25"/>
        <v>-0.18390804597701149</v>
      </c>
      <c r="V80" s="7">
        <v>0</v>
      </c>
      <c r="W80" s="10">
        <f t="shared" si="26"/>
        <v>-1</v>
      </c>
      <c r="X80" s="7">
        <v>6</v>
      </c>
      <c r="Y80" s="10">
        <f t="shared" si="27"/>
        <v>-0.25</v>
      </c>
      <c r="Z80" s="7">
        <v>104</v>
      </c>
      <c r="AA80" s="10">
        <f t="shared" si="28"/>
        <v>-7.9646017699115043E-2</v>
      </c>
      <c r="AB80" s="8">
        <v>183</v>
      </c>
      <c r="AC80" s="10">
        <f t="shared" si="29"/>
        <v>-5.181347150259067E-2</v>
      </c>
      <c r="AE80" s="31">
        <f t="shared" si="30"/>
        <v>1.2764176605984516E-2</v>
      </c>
    </row>
    <row r="81" spans="1:31" ht="13.5" customHeight="1" x14ac:dyDescent="0.2">
      <c r="A81" s="19" t="s">
        <v>52</v>
      </c>
      <c r="B81" s="19" t="s">
        <v>46</v>
      </c>
      <c r="C81" s="12">
        <v>6202</v>
      </c>
      <c r="D81" s="13">
        <v>3205</v>
      </c>
      <c r="E81" s="13">
        <v>2939</v>
      </c>
      <c r="F81" s="7">
        <v>0</v>
      </c>
      <c r="G81" s="7">
        <v>11</v>
      </c>
      <c r="H81" s="7">
        <v>0</v>
      </c>
      <c r="I81" s="7">
        <v>0</v>
      </c>
      <c r="J81" s="7">
        <v>18</v>
      </c>
      <c r="K81" s="8">
        <v>29</v>
      </c>
      <c r="L81" s="12">
        <v>5434</v>
      </c>
      <c r="M81" s="10">
        <f t="shared" si="21"/>
        <v>-0.12383102225088681</v>
      </c>
      <c r="N81" s="13">
        <v>2686</v>
      </c>
      <c r="O81" s="10">
        <f t="shared" si="22"/>
        <v>-0.16193447737909517</v>
      </c>
      <c r="P81" s="13">
        <v>2572</v>
      </c>
      <c r="Q81" s="10">
        <f t="shared" si="23"/>
        <v>-0.1248724055801293</v>
      </c>
      <c r="R81" s="7">
        <v>11</v>
      </c>
      <c r="S81" s="10" t="e">
        <f t="shared" si="24"/>
        <v>#DIV/0!</v>
      </c>
      <c r="T81" s="7">
        <v>8</v>
      </c>
      <c r="U81" s="10">
        <f t="shared" si="25"/>
        <v>-0.27272727272727271</v>
      </c>
      <c r="V81" s="7">
        <v>1</v>
      </c>
      <c r="W81" s="10" t="e">
        <f t="shared" si="26"/>
        <v>#DIV/0!</v>
      </c>
      <c r="X81" s="7">
        <v>2</v>
      </c>
      <c r="Y81" s="10" t="e">
        <f t="shared" si="27"/>
        <v>#DIV/0!</v>
      </c>
      <c r="Z81" s="7">
        <v>80</v>
      </c>
      <c r="AA81" s="10">
        <f t="shared" si="28"/>
        <v>3.4444444444444446</v>
      </c>
      <c r="AB81" s="8">
        <v>74</v>
      </c>
      <c r="AC81" s="10">
        <f t="shared" si="29"/>
        <v>1.5517241379310345</v>
      </c>
      <c r="AE81" s="31">
        <f t="shared" si="30"/>
        <v>1.3617960986382039E-2</v>
      </c>
    </row>
    <row r="82" spans="1:31" ht="13.5" customHeight="1" x14ac:dyDescent="0.2">
      <c r="A82" s="19" t="s">
        <v>52</v>
      </c>
      <c r="B82" s="19" t="s">
        <v>47</v>
      </c>
      <c r="C82" s="12">
        <v>2687</v>
      </c>
      <c r="D82" s="13">
        <v>1854</v>
      </c>
      <c r="E82" s="7">
        <v>741</v>
      </c>
      <c r="F82" s="7">
        <v>2</v>
      </c>
      <c r="G82" s="7">
        <v>6</v>
      </c>
      <c r="H82" s="7">
        <v>0</v>
      </c>
      <c r="I82" s="7">
        <v>2</v>
      </c>
      <c r="J82" s="7">
        <v>16</v>
      </c>
      <c r="K82" s="8">
        <v>66</v>
      </c>
      <c r="L82" s="12">
        <v>2579</v>
      </c>
      <c r="M82" s="10">
        <f t="shared" si="21"/>
        <v>-4.0193524376628209E-2</v>
      </c>
      <c r="N82" s="13">
        <v>1893</v>
      </c>
      <c r="O82" s="10">
        <f t="shared" si="22"/>
        <v>2.1035598705501618E-2</v>
      </c>
      <c r="P82" s="7">
        <v>611</v>
      </c>
      <c r="Q82" s="10">
        <f t="shared" si="23"/>
        <v>-0.17543859649122806</v>
      </c>
      <c r="R82" s="7">
        <v>2</v>
      </c>
      <c r="S82" s="10">
        <f t="shared" si="24"/>
        <v>0</v>
      </c>
      <c r="T82" s="7">
        <v>1</v>
      </c>
      <c r="U82" s="10">
        <f t="shared" si="25"/>
        <v>-0.83333333333333337</v>
      </c>
      <c r="V82" s="7">
        <v>0</v>
      </c>
      <c r="W82" s="10" t="e">
        <f t="shared" si="26"/>
        <v>#DIV/0!</v>
      </c>
      <c r="X82" s="7">
        <v>4</v>
      </c>
      <c r="Y82" s="10">
        <f t="shared" si="27"/>
        <v>1</v>
      </c>
      <c r="Z82" s="7">
        <v>41</v>
      </c>
      <c r="AA82" s="10">
        <f t="shared" si="28"/>
        <v>1.5625</v>
      </c>
      <c r="AB82" s="8">
        <v>27</v>
      </c>
      <c r="AC82" s="10">
        <f t="shared" si="29"/>
        <v>-0.59090909090909094</v>
      </c>
      <c r="AE82" s="31">
        <f t="shared" si="30"/>
        <v>1.0469174098487785E-2</v>
      </c>
    </row>
    <row r="83" spans="1:31" ht="13.5" customHeight="1" x14ac:dyDescent="0.2">
      <c r="A83" s="19" t="s">
        <v>52</v>
      </c>
      <c r="B83" s="19" t="s">
        <v>48</v>
      </c>
      <c r="C83" s="12">
        <v>2664</v>
      </c>
      <c r="D83" s="7">
        <v>610</v>
      </c>
      <c r="E83" s="13">
        <v>2038</v>
      </c>
      <c r="F83" s="7">
        <v>1</v>
      </c>
      <c r="G83" s="7">
        <v>1</v>
      </c>
      <c r="H83" s="7">
        <v>0</v>
      </c>
      <c r="I83" s="7">
        <v>0</v>
      </c>
      <c r="J83" s="7">
        <v>8</v>
      </c>
      <c r="K83" s="8">
        <v>6</v>
      </c>
      <c r="L83" s="12">
        <v>2271</v>
      </c>
      <c r="M83" s="10">
        <f t="shared" si="21"/>
        <v>-0.14752252252252251</v>
      </c>
      <c r="N83" s="7">
        <v>465</v>
      </c>
      <c r="O83" s="10">
        <f t="shared" si="22"/>
        <v>-0.23770491803278687</v>
      </c>
      <c r="P83" s="13">
        <v>1784</v>
      </c>
      <c r="Q83" s="10">
        <f t="shared" si="23"/>
        <v>-0.12463199214916584</v>
      </c>
      <c r="R83" s="7">
        <v>1</v>
      </c>
      <c r="S83" s="10">
        <f t="shared" si="24"/>
        <v>0</v>
      </c>
      <c r="T83" s="7">
        <v>0</v>
      </c>
      <c r="U83" s="10">
        <f t="shared" si="25"/>
        <v>-1</v>
      </c>
      <c r="V83" s="7">
        <v>0</v>
      </c>
      <c r="W83" s="10" t="e">
        <f t="shared" si="26"/>
        <v>#DIV/0!</v>
      </c>
      <c r="X83" s="7">
        <v>0</v>
      </c>
      <c r="Y83" s="10" t="e">
        <f t="shared" si="27"/>
        <v>#DIV/0!</v>
      </c>
      <c r="Z83" s="7">
        <v>11</v>
      </c>
      <c r="AA83" s="10">
        <f t="shared" si="28"/>
        <v>0.375</v>
      </c>
      <c r="AB83" s="8">
        <v>10</v>
      </c>
      <c r="AC83" s="10">
        <f t="shared" si="29"/>
        <v>0.66666666666666663</v>
      </c>
      <c r="AE83" s="31">
        <f t="shared" si="30"/>
        <v>4.4033465433729636E-3</v>
      </c>
    </row>
    <row r="84" spans="1:31" ht="13.5" customHeight="1" x14ac:dyDescent="0.2">
      <c r="A84" s="19" t="s">
        <v>52</v>
      </c>
      <c r="B84" s="19" t="s">
        <v>33</v>
      </c>
      <c r="C84" s="12">
        <v>5397</v>
      </c>
      <c r="D84" s="13">
        <v>2360</v>
      </c>
      <c r="E84" s="13">
        <v>2871</v>
      </c>
      <c r="F84" s="7">
        <v>63</v>
      </c>
      <c r="G84" s="7">
        <v>6</v>
      </c>
      <c r="H84" s="7">
        <v>0</v>
      </c>
      <c r="I84" s="7">
        <v>1</v>
      </c>
      <c r="J84" s="7">
        <v>19</v>
      </c>
      <c r="K84" s="8">
        <v>77</v>
      </c>
      <c r="L84" s="12">
        <v>4789</v>
      </c>
      <c r="M84" s="10">
        <f t="shared" si="21"/>
        <v>-0.11265517880303873</v>
      </c>
      <c r="N84" s="13">
        <v>1958</v>
      </c>
      <c r="O84" s="10">
        <f t="shared" si="22"/>
        <v>-0.17033898305084746</v>
      </c>
      <c r="P84" s="13">
        <v>2584</v>
      </c>
      <c r="Q84" s="10">
        <f t="shared" si="23"/>
        <v>-9.9965168930686174E-2</v>
      </c>
      <c r="R84" s="7">
        <v>89</v>
      </c>
      <c r="S84" s="10">
        <f t="shared" si="24"/>
        <v>0.41269841269841268</v>
      </c>
      <c r="T84" s="7">
        <v>10</v>
      </c>
      <c r="U84" s="10">
        <f t="shared" si="25"/>
        <v>0.66666666666666663</v>
      </c>
      <c r="V84" s="7">
        <v>0</v>
      </c>
      <c r="W84" s="10" t="e">
        <f t="shared" si="26"/>
        <v>#DIV/0!</v>
      </c>
      <c r="X84" s="7">
        <v>2</v>
      </c>
      <c r="Y84" s="10">
        <f t="shared" si="27"/>
        <v>1</v>
      </c>
      <c r="Z84" s="7">
        <v>88</v>
      </c>
      <c r="AA84" s="10">
        <f t="shared" si="28"/>
        <v>3.6315789473684212</v>
      </c>
      <c r="AB84" s="8">
        <v>58</v>
      </c>
      <c r="AC84" s="10">
        <f t="shared" si="29"/>
        <v>-0.24675324675324675</v>
      </c>
      <c r="AE84" s="31">
        <f t="shared" si="30"/>
        <v>1.2111087909793277E-2</v>
      </c>
    </row>
    <row r="85" spans="1:31" ht="13.5" customHeight="1" x14ac:dyDescent="0.2">
      <c r="A85" s="19" t="s">
        <v>52</v>
      </c>
      <c r="B85" s="19" t="s">
        <v>92</v>
      </c>
      <c r="C85" s="12">
        <v>3340</v>
      </c>
      <c r="D85" s="13">
        <v>1596</v>
      </c>
      <c r="E85" s="13">
        <v>1684</v>
      </c>
      <c r="F85" s="7">
        <v>5</v>
      </c>
      <c r="G85" s="7">
        <v>2</v>
      </c>
      <c r="H85" s="7">
        <v>0</v>
      </c>
      <c r="I85" s="7">
        <v>0</v>
      </c>
      <c r="J85" s="7">
        <v>13</v>
      </c>
      <c r="K85" s="8">
        <v>40</v>
      </c>
      <c r="L85" s="12">
        <v>3022</v>
      </c>
      <c r="M85" s="10">
        <f t="shared" si="21"/>
        <v>-9.5209580838323357E-2</v>
      </c>
      <c r="N85" s="13">
        <v>1545</v>
      </c>
      <c r="O85" s="10">
        <f t="shared" si="22"/>
        <v>-3.1954887218045111E-2</v>
      </c>
      <c r="P85" s="13">
        <v>1345</v>
      </c>
      <c r="Q85" s="10">
        <f t="shared" si="23"/>
        <v>-0.20130641330166271</v>
      </c>
      <c r="R85" s="7">
        <v>3</v>
      </c>
      <c r="S85" s="10">
        <f t="shared" si="24"/>
        <v>-0.4</v>
      </c>
      <c r="T85" s="7">
        <v>6</v>
      </c>
      <c r="U85" s="10">
        <f t="shared" si="25"/>
        <v>2</v>
      </c>
      <c r="V85" s="7">
        <v>0</v>
      </c>
      <c r="W85" s="10" t="e">
        <f t="shared" si="26"/>
        <v>#DIV/0!</v>
      </c>
      <c r="X85" s="7">
        <v>2</v>
      </c>
      <c r="Y85" s="10" t="e">
        <f t="shared" si="27"/>
        <v>#DIV/0!</v>
      </c>
      <c r="Z85" s="7">
        <v>62</v>
      </c>
      <c r="AA85" s="10">
        <f t="shared" si="28"/>
        <v>3.7692307692307692</v>
      </c>
      <c r="AB85" s="8">
        <v>59</v>
      </c>
      <c r="AC85" s="10">
        <f t="shared" si="29"/>
        <v>0.47499999999999998</v>
      </c>
      <c r="AE85" s="31">
        <f t="shared" si="30"/>
        <v>1.9523494374586368E-2</v>
      </c>
    </row>
    <row r="86" spans="1:31" ht="13.5" customHeight="1" x14ac:dyDescent="0.2">
      <c r="A86" s="19" t="s">
        <v>52</v>
      </c>
      <c r="B86" s="19" t="s">
        <v>93</v>
      </c>
      <c r="C86" s="12">
        <v>8013</v>
      </c>
      <c r="D86" s="13">
        <v>2541</v>
      </c>
      <c r="E86" s="13">
        <v>5300</v>
      </c>
      <c r="F86" s="7">
        <v>11</v>
      </c>
      <c r="G86" s="7">
        <v>21</v>
      </c>
      <c r="H86" s="7">
        <v>0</v>
      </c>
      <c r="I86" s="7">
        <v>0</v>
      </c>
      <c r="J86" s="7">
        <v>53</v>
      </c>
      <c r="K86" s="8">
        <v>87</v>
      </c>
      <c r="L86" s="12">
        <v>7077</v>
      </c>
      <c r="M86" s="10">
        <f t="shared" si="21"/>
        <v>-0.11681018345189068</v>
      </c>
      <c r="N86" s="13">
        <v>2097</v>
      </c>
      <c r="O86" s="10">
        <f t="shared" si="22"/>
        <v>-0.17473435655253838</v>
      </c>
      <c r="P86" s="13">
        <v>4802</v>
      </c>
      <c r="Q86" s="10">
        <f t="shared" si="23"/>
        <v>-9.39622641509434E-2</v>
      </c>
      <c r="R86" s="7">
        <v>7</v>
      </c>
      <c r="S86" s="10">
        <f t="shared" si="24"/>
        <v>-0.36363636363636365</v>
      </c>
      <c r="T86" s="7">
        <v>26</v>
      </c>
      <c r="U86" s="10">
        <f t="shared" si="25"/>
        <v>0.23809523809523808</v>
      </c>
      <c r="V86" s="7">
        <v>1</v>
      </c>
      <c r="W86" s="10" t="e">
        <f t="shared" si="26"/>
        <v>#DIV/0!</v>
      </c>
      <c r="X86" s="7">
        <v>3</v>
      </c>
      <c r="Y86" s="10" t="e">
        <f t="shared" si="27"/>
        <v>#DIV/0!</v>
      </c>
      <c r="Z86" s="7">
        <v>85</v>
      </c>
      <c r="AA86" s="10">
        <f t="shared" si="28"/>
        <v>0.60377358490566035</v>
      </c>
      <c r="AB86" s="8">
        <v>56</v>
      </c>
      <c r="AC86" s="10">
        <f t="shared" si="29"/>
        <v>-0.35632183908045978</v>
      </c>
      <c r="AE86" s="31">
        <f t="shared" si="30"/>
        <v>7.91295746785361E-3</v>
      </c>
    </row>
  </sheetData>
  <autoFilter ref="A4:AE4">
    <sortState ref="A5:AE86">
      <sortCondition ref="B4"/>
    </sortState>
  </autoFilter>
  <mergeCells count="2">
    <mergeCell ref="C1:K1"/>
    <mergeCell ref="L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Maya McElrath</cp:lastModifiedBy>
  <dcterms:created xsi:type="dcterms:W3CDTF">2013-07-09T14:44:13Z</dcterms:created>
  <dcterms:modified xsi:type="dcterms:W3CDTF">2015-01-06T18:35:20Z</dcterms:modified>
  <cp:contentStatus/>
</cp:coreProperties>
</file>